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20F1A99-AEE8-42E8-8673-8E74D1022F67}" xr6:coauthVersionLast="47" xr6:coauthVersionMax="47" xr10:uidLastSave="{00000000-0000-0000-0000-000000000000}"/>
  <bookViews>
    <workbookView xWindow="-108" yWindow="-108" windowWidth="23256" windowHeight="12456" tabRatio="930" firstSheet="1" activeTab="1" xr2:uid="{00000000-000D-0000-FFFF-FFFF00000000}"/>
  </bookViews>
  <sheets>
    <sheet name=" old asset register" sheetId="46" state="hidden" r:id="rId1"/>
    <sheet name=" Fixed asset register" sheetId="50" r:id="rId2"/>
    <sheet name="Variances for audit" sheetId="4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1" i="50" l="1"/>
  <c r="I95" i="50" s="1"/>
  <c r="H60" i="50" l="1"/>
  <c r="H59" i="50"/>
  <c r="I9" i="50"/>
  <c r="I73" i="50" s="1"/>
  <c r="I75" i="50" s="1"/>
  <c r="I83" i="50" s="1"/>
  <c r="H4" i="50"/>
  <c r="G61" i="46" l="1"/>
  <c r="G60" i="46"/>
  <c r="H10" i="46"/>
  <c r="H82" i="46" s="1"/>
  <c r="G5" i="46"/>
  <c r="D19" i="45" l="1"/>
  <c r="D17" i="45"/>
  <c r="D16" i="45"/>
  <c r="D15" i="45"/>
  <c r="D14" i="45"/>
  <c r="D11" i="45"/>
  <c r="D10" i="45"/>
  <c r="D9" i="45"/>
  <c r="D8" i="45"/>
  <c r="D7" i="45"/>
</calcChain>
</file>

<file path=xl/sharedStrings.xml><?xml version="1.0" encoding="utf-8"?>
<sst xmlns="http://schemas.openxmlformats.org/spreadsheetml/2006/main" count="526" uniqueCount="157">
  <si>
    <t>Grass cutting</t>
  </si>
  <si>
    <t>Grants</t>
  </si>
  <si>
    <t>Tree maintenance</t>
  </si>
  <si>
    <t>Recreation Ground</t>
  </si>
  <si>
    <t>Other receipts/grants</t>
  </si>
  <si>
    <t>Hailey Parish Council</t>
  </si>
  <si>
    <t>Heading</t>
  </si>
  <si>
    <t>Variance</t>
  </si>
  <si>
    <t>Explanation</t>
  </si>
  <si>
    <t>Precept</t>
  </si>
  <si>
    <t>Rent football club</t>
  </si>
  <si>
    <t>Burial ground receipts</t>
  </si>
  <si>
    <t>VAT reclaim</t>
  </si>
  <si>
    <t>Non-recurring</t>
  </si>
  <si>
    <t>2017-18</t>
  </si>
  <si>
    <t>Schedule of Variances (15%differences)</t>
  </si>
  <si>
    <t>Increased precept-sinking fund for village hall</t>
  </si>
  <si>
    <t>2 years paid in 2016-7</t>
  </si>
  <si>
    <t>More deaths/plot reservations in the parish</t>
  </si>
  <si>
    <t>Only Neighbourhood Plan grant received this year</t>
  </si>
  <si>
    <t>Reclaim for Qs 3 &amp; 4 not yet received</t>
  </si>
  <si>
    <t>Increased frequency of cuts</t>
  </si>
  <si>
    <t>Minor repairs only, no installation as previous year</t>
  </si>
  <si>
    <t>Majority of tree work from survey carried out previous year</t>
  </si>
  <si>
    <t>New website needed to comply with transparency code</t>
  </si>
  <si>
    <t>Neighbourhood Plan</t>
  </si>
  <si>
    <t>No NP expenses necessary in 2016-17</t>
  </si>
  <si>
    <t>Grants given: £500 to Hailey Festival, £1000 to St John's Church</t>
  </si>
  <si>
    <t>Playground</t>
  </si>
  <si>
    <t>Accounts Year Ended 31st March 2019</t>
  </si>
  <si>
    <t>2018-19</t>
  </si>
  <si>
    <t>ASSET REGISTER 2019/20</t>
  </si>
  <si>
    <t>Asset No.</t>
  </si>
  <si>
    <t>Date Acquired</t>
  </si>
  <si>
    <t>Description</t>
  </si>
  <si>
    <t>Location</t>
  </si>
  <si>
    <t>Notes</t>
  </si>
  <si>
    <t>Value (£s)</t>
  </si>
  <si>
    <t>Insurance Value £</t>
  </si>
  <si>
    <t>Nominal Value/ Purchase Cost for Audit Purposes £</t>
  </si>
  <si>
    <t>Disposal Date</t>
  </si>
  <si>
    <t>War Memorial</t>
  </si>
  <si>
    <t>Middletown</t>
  </si>
  <si>
    <t xml:space="preserve">Insured value </t>
  </si>
  <si>
    <t>Off Middletown</t>
  </si>
  <si>
    <t>Old Burial Ground</t>
  </si>
  <si>
    <t>New Burial Ground</t>
  </si>
  <si>
    <t>Church Lane</t>
  </si>
  <si>
    <t>N/K</t>
  </si>
  <si>
    <t>Allotment Gardens</t>
  </si>
  <si>
    <t>Poffley End</t>
  </si>
  <si>
    <t>Garage</t>
  </si>
  <si>
    <t xml:space="preserve">Insured Value </t>
  </si>
  <si>
    <t>Sports Pavilion</t>
  </si>
  <si>
    <t>Wicksteed Whirling Platform Roundabout</t>
  </si>
  <si>
    <t>Play Area</t>
  </si>
  <si>
    <t>Wicksteed Single Arch Swing</t>
  </si>
  <si>
    <t>Playsafe Exercise Station</t>
  </si>
  <si>
    <t>Scramble Net</t>
  </si>
  <si>
    <t xml:space="preserve">Insurance value </t>
  </si>
  <si>
    <t>Supanova</t>
  </si>
  <si>
    <t>Public Seat</t>
  </si>
  <si>
    <t>B4022 Witheridge</t>
  </si>
  <si>
    <t>B4022 Delly End Junction</t>
  </si>
  <si>
    <t>Ditto</t>
  </si>
  <si>
    <t>Public Seat (Queen's Jubilee)</t>
  </si>
  <si>
    <t>B4022 Middletown</t>
  </si>
  <si>
    <t>Delly Green</t>
  </si>
  <si>
    <t>Public seat</t>
  </si>
  <si>
    <t>BMX Area</t>
  </si>
  <si>
    <t>Children's Play Area</t>
  </si>
  <si>
    <t>New Yatt, North Leigh Jnc</t>
  </si>
  <si>
    <t>Purchase Price</t>
  </si>
  <si>
    <t xml:space="preserve">Public Seat </t>
  </si>
  <si>
    <t>Outside Churchyard</t>
  </si>
  <si>
    <t>Playground Sign Board</t>
  </si>
  <si>
    <t>Insured Value</t>
  </si>
  <si>
    <t>Parish Notice Board</t>
  </si>
  <si>
    <t>Foxburrow Lane</t>
  </si>
  <si>
    <t>Estimated</t>
  </si>
  <si>
    <t>Delly End</t>
  </si>
  <si>
    <t>Burial Ground</t>
  </si>
  <si>
    <t>donated to village hall</t>
  </si>
  <si>
    <t>New Yatt</t>
  </si>
  <si>
    <t>Dogs on Lead Byelaws Signs (x5)</t>
  </si>
  <si>
    <t>Youth Shelter</t>
  </si>
  <si>
    <t>Goal Module</t>
  </si>
  <si>
    <t>Streetscene Skate Area</t>
  </si>
  <si>
    <t>Palace/Fortress</t>
  </si>
  <si>
    <t>Spinner Bowl</t>
  </si>
  <si>
    <t>Crazy Scrambler</t>
  </si>
  <si>
    <t>Nest Swing</t>
  </si>
  <si>
    <t>Garden/Home See Saw</t>
  </si>
  <si>
    <t>Cableway with platform</t>
  </si>
  <si>
    <t>Picnic Benches (x3) - Recreation Ground</t>
  </si>
  <si>
    <t>Jubilee Bench</t>
  </si>
  <si>
    <t>BMX Dirt Track</t>
  </si>
  <si>
    <t>Bench</t>
  </si>
  <si>
    <t>VAS and accessories</t>
  </si>
  <si>
    <t>Highways</t>
  </si>
  <si>
    <t>Insured value</t>
  </si>
  <si>
    <t>Laptop Computer</t>
  </si>
  <si>
    <t>Clerks Residence</t>
  </si>
  <si>
    <t>Defibrilator Unit</t>
  </si>
  <si>
    <t>Lamb &amp; Flag</t>
  </si>
  <si>
    <t>Defibrilator Cabinet</t>
  </si>
  <si>
    <t>Salt Bins</t>
  </si>
  <si>
    <t>Priest Hill Lane, New Yatt &amp; Pitts Lane</t>
  </si>
  <si>
    <t>Bowen's Garage</t>
  </si>
  <si>
    <t>Village gates x 3</t>
  </si>
  <si>
    <t>Entrances to village</t>
  </si>
  <si>
    <t>Village signs</t>
  </si>
  <si>
    <t>On village gates</t>
  </si>
  <si>
    <t>Defibrillator case</t>
  </si>
  <si>
    <t>Lamb and Flag</t>
  </si>
  <si>
    <t>Sign for exercise equipment</t>
  </si>
  <si>
    <t>Rower</t>
  </si>
  <si>
    <t>Skier</t>
  </si>
  <si>
    <t>Chest Press/Pull Down Combination Unit</t>
  </si>
  <si>
    <t>Step Box Multi-Gym/Body Twister</t>
  </si>
  <si>
    <t>Single Leg Press</t>
  </si>
  <si>
    <t>Tug of war rope</t>
  </si>
  <si>
    <t>Printer/scanner</t>
  </si>
  <si>
    <t>Clerk's home</t>
  </si>
  <si>
    <t>Gate posts</t>
  </si>
  <si>
    <t>Recreation ground</t>
  </si>
  <si>
    <t>Vehicle Activated Sign</t>
  </si>
  <si>
    <t>Delly Hill</t>
  </si>
  <si>
    <t>Noticeboard</t>
  </si>
  <si>
    <t>New Yatt Lane</t>
  </si>
  <si>
    <t>Sign for village hall car park</t>
  </si>
  <si>
    <t>Bus shelter</t>
  </si>
  <si>
    <t>VAS second battery</t>
  </si>
  <si>
    <t>Cllrs home</t>
  </si>
  <si>
    <t xml:space="preserve">purchase price </t>
  </si>
  <si>
    <t>Clrs home</t>
  </si>
  <si>
    <t>Disposals this year</t>
  </si>
  <si>
    <t>2020-21</t>
  </si>
  <si>
    <t>Agility trail</t>
  </si>
  <si>
    <t>purchase price</t>
  </si>
  <si>
    <t>Additional logs for agility trail</t>
  </si>
  <si>
    <t>Burial Ground path</t>
  </si>
  <si>
    <t>2021-22</t>
  </si>
  <si>
    <t>Item</t>
  </si>
  <si>
    <t>ASSET REGISTER 2022/23</t>
  </si>
  <si>
    <t>Litter Bin</t>
  </si>
  <si>
    <t>Mobile Phone for Clerk</t>
  </si>
  <si>
    <t xml:space="preserve">Clerks Home </t>
  </si>
  <si>
    <t>1 bench disposed Aug 23</t>
  </si>
  <si>
    <t>2023-2024</t>
  </si>
  <si>
    <t xml:space="preserve">new jubilee picnic bench </t>
  </si>
  <si>
    <t>Picnic Bench</t>
  </si>
  <si>
    <t>2024-25</t>
  </si>
  <si>
    <t xml:space="preserve">Roundabout </t>
  </si>
  <si>
    <t>Play area</t>
  </si>
  <si>
    <t xml:space="preserve">Lawn Mower </t>
  </si>
  <si>
    <t xml:space="preserve">Football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</si>
</sst>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[$-F800]dddd\,\ mmmm\ dd\,\ yyyy"/>
    <numFmt numFmtId="165" formatCode="&quot;£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</font>
    <font>
      <b/>
      <sz val="11"/>
      <name val="Century Gothic"/>
      <family val="2"/>
    </font>
    <font>
      <b/>
      <sz val="18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1" fillId="0" borderId="0"/>
  </cellStyleXfs>
  <cellXfs count="175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/>
    <xf numFmtId="2" fontId="4" fillId="0" borderId="0" xfId="0" applyNumberFormat="1" applyFont="1"/>
    <xf numFmtId="2" fontId="5" fillId="0" borderId="0" xfId="0" applyNumberFormat="1" applyFont="1"/>
    <xf numFmtId="15" fontId="4" fillId="0" borderId="0" xfId="0" applyNumberFormat="1" applyFont="1"/>
    <xf numFmtId="49" fontId="2" fillId="0" borderId="0" xfId="0" applyNumberFormat="1" applyFont="1" applyAlignment="1">
      <alignment horizontal="right"/>
    </xf>
    <xf numFmtId="164" fontId="7" fillId="0" borderId="0" xfId="0" applyFont="1"/>
    <xf numFmtId="15" fontId="5" fillId="0" borderId="1" xfId="0" applyNumberFormat="1" applyFont="1" applyBorder="1"/>
    <xf numFmtId="164" fontId="5" fillId="0" borderId="1" xfId="0" applyFont="1" applyBorder="1"/>
    <xf numFmtId="2" fontId="5" fillId="0" borderId="1" xfId="0" applyNumberFormat="1" applyFont="1" applyBorder="1"/>
    <xf numFmtId="9" fontId="4" fillId="0" borderId="0" xfId="0" applyNumberFormat="1" applyFont="1"/>
    <xf numFmtId="2" fontId="0" fillId="0" borderId="0" xfId="0" applyNumberFormat="1"/>
    <xf numFmtId="164" fontId="11" fillId="0" borderId="0" xfId="0" applyFont="1"/>
    <xf numFmtId="164" fontId="11" fillId="0" borderId="0" xfId="0" applyFont="1" applyAlignment="1">
      <alignment horizontal="center"/>
    </xf>
    <xf numFmtId="164" fontId="9" fillId="0" borderId="2" xfId="0" applyFont="1" applyBorder="1" applyAlignment="1">
      <alignment vertical="top" wrapText="1"/>
    </xf>
    <xf numFmtId="164" fontId="12" fillId="0" borderId="2" xfId="0" applyFont="1" applyBorder="1"/>
    <xf numFmtId="164" fontId="12" fillId="2" borderId="2" xfId="0" applyFont="1" applyFill="1" applyBorder="1"/>
    <xf numFmtId="164" fontId="12" fillId="0" borderId="2" xfId="0" applyFont="1" applyBorder="1" applyAlignment="1">
      <alignment vertical="top" wrapText="1"/>
    </xf>
    <xf numFmtId="164" fontId="7" fillId="0" borderId="2" xfId="0" applyFont="1" applyBorder="1"/>
    <xf numFmtId="8" fontId="7" fillId="0" borderId="2" xfId="0" applyNumberFormat="1" applyFont="1" applyBorder="1"/>
    <xf numFmtId="8" fontId="6" fillId="0" borderId="0" xfId="0" applyNumberFormat="1" applyFont="1"/>
    <xf numFmtId="6" fontId="7" fillId="0" borderId="2" xfId="0" applyNumberFormat="1" applyFont="1" applyBorder="1"/>
    <xf numFmtId="164" fontId="7" fillId="0" borderId="2" xfId="0" applyFont="1" applyBorder="1" applyAlignment="1">
      <alignment horizontal="left"/>
    </xf>
    <xf numFmtId="164" fontId="7" fillId="3" borderId="2" xfId="0" applyFont="1" applyFill="1" applyBorder="1"/>
    <xf numFmtId="8" fontId="7" fillId="3" borderId="2" xfId="0" applyNumberFormat="1" applyFont="1" applyFill="1" applyBorder="1"/>
    <xf numFmtId="8" fontId="7" fillId="0" borderId="0" xfId="0" applyNumberFormat="1" applyFont="1"/>
    <xf numFmtId="164" fontId="7" fillId="4" borderId="2" xfId="0" applyFont="1" applyFill="1" applyBorder="1"/>
    <xf numFmtId="8" fontId="7" fillId="4" borderId="2" xfId="0" applyNumberFormat="1" applyFont="1" applyFill="1" applyBorder="1"/>
    <xf numFmtId="164" fontId="7" fillId="4" borderId="0" xfId="0" applyFont="1" applyFill="1"/>
    <xf numFmtId="8" fontId="7" fillId="4" borderId="3" xfId="0" applyNumberFormat="1" applyFont="1" applyFill="1" applyBorder="1"/>
    <xf numFmtId="164" fontId="7" fillId="5" borderId="2" xfId="0" applyFont="1" applyFill="1" applyBorder="1"/>
    <xf numFmtId="8" fontId="7" fillId="5" borderId="2" xfId="0" applyNumberFormat="1" applyFont="1" applyFill="1" applyBorder="1"/>
    <xf numFmtId="164" fontId="7" fillId="6" borderId="2" xfId="0" applyFont="1" applyFill="1" applyBorder="1"/>
    <xf numFmtId="8" fontId="7" fillId="6" borderId="2" xfId="0" applyNumberFormat="1" applyFont="1" applyFill="1" applyBorder="1"/>
    <xf numFmtId="0" fontId="7" fillId="0" borderId="2" xfId="0" applyNumberFormat="1" applyFont="1" applyBorder="1"/>
    <xf numFmtId="17" fontId="7" fillId="0" borderId="2" xfId="0" applyNumberFormat="1" applyFont="1" applyBorder="1"/>
    <xf numFmtId="17" fontId="7" fillId="0" borderId="3" xfId="0" applyNumberFormat="1" applyFont="1" applyBorder="1"/>
    <xf numFmtId="164" fontId="7" fillId="7" borderId="2" xfId="0" applyFont="1" applyFill="1" applyBorder="1"/>
    <xf numFmtId="8" fontId="7" fillId="7" borderId="2" xfId="0" applyNumberFormat="1" applyFont="1" applyFill="1" applyBorder="1"/>
    <xf numFmtId="164" fontId="7" fillId="7" borderId="6" xfId="0" applyFont="1" applyFill="1" applyBorder="1"/>
    <xf numFmtId="8" fontId="7" fillId="7" borderId="6" xfId="0" applyNumberFormat="1" applyFont="1" applyFill="1" applyBorder="1"/>
    <xf numFmtId="164" fontId="7" fillId="0" borderId="6" xfId="0" applyFont="1" applyBorder="1"/>
    <xf numFmtId="164" fontId="7" fillId="0" borderId="3" xfId="0" applyFont="1" applyBorder="1"/>
    <xf numFmtId="8" fontId="7" fillId="0" borderId="3" xfId="0" applyNumberFormat="1" applyFont="1" applyBorder="1"/>
    <xf numFmtId="8" fontId="12" fillId="0" borderId="0" xfId="0" applyNumberFormat="1" applyFont="1"/>
    <xf numFmtId="164" fontId="7" fillId="0" borderId="7" xfId="0" applyFont="1" applyBorder="1"/>
    <xf numFmtId="17" fontId="11" fillId="0" borderId="8" xfId="0" applyNumberFormat="1" applyFont="1" applyBorder="1"/>
    <xf numFmtId="164" fontId="7" fillId="0" borderId="9" xfId="0" applyFont="1" applyBorder="1"/>
    <xf numFmtId="17" fontId="7" fillId="0" borderId="0" xfId="0" applyNumberFormat="1" applyFont="1"/>
    <xf numFmtId="8" fontId="6" fillId="0" borderId="3" xfId="0" applyNumberFormat="1" applyFont="1" applyBorder="1"/>
    <xf numFmtId="0" fontId="7" fillId="0" borderId="4" xfId="0" applyNumberFormat="1" applyFont="1" applyBorder="1"/>
    <xf numFmtId="0" fontId="7" fillId="0" borderId="5" xfId="0" applyNumberFormat="1" applyFont="1" applyBorder="1"/>
    <xf numFmtId="0" fontId="7" fillId="0" borderId="7" xfId="0" applyNumberFormat="1" applyFont="1" applyBorder="1"/>
    <xf numFmtId="0" fontId="7" fillId="0" borderId="2" xfId="0" applyNumberFormat="1" applyFont="1" applyBorder="1" applyAlignment="1">
      <alignment horizontal="right"/>
    </xf>
    <xf numFmtId="0" fontId="7" fillId="3" borderId="2" xfId="0" applyNumberFormat="1" applyFont="1" applyFill="1" applyBorder="1"/>
    <xf numFmtId="0" fontId="7" fillId="4" borderId="2" xfId="0" applyNumberFormat="1" applyFont="1" applyFill="1" applyBorder="1"/>
    <xf numFmtId="0" fontId="7" fillId="5" borderId="2" xfId="0" applyNumberFormat="1" applyFont="1" applyFill="1" applyBorder="1"/>
    <xf numFmtId="0" fontId="7" fillId="6" borderId="2" xfId="0" applyNumberFormat="1" applyFont="1" applyFill="1" applyBorder="1"/>
    <xf numFmtId="17" fontId="7" fillId="0" borderId="8" xfId="0" applyNumberFormat="1" applyFont="1" applyBorder="1"/>
    <xf numFmtId="165" fontId="7" fillId="6" borderId="2" xfId="0" applyNumberFormat="1" applyFont="1" applyFill="1" applyBorder="1"/>
    <xf numFmtId="164" fontId="7" fillId="0" borderId="11" xfId="0" applyFont="1" applyBorder="1"/>
    <xf numFmtId="6" fontId="7" fillId="0" borderId="10" xfId="0" applyNumberFormat="1" applyFont="1" applyBorder="1"/>
    <xf numFmtId="164" fontId="14" fillId="0" borderId="2" xfId="0" applyFont="1" applyBorder="1" applyAlignment="1">
      <alignment horizontal="center" vertical="center" wrapText="1"/>
    </xf>
    <xf numFmtId="164" fontId="14" fillId="0" borderId="2" xfId="0" applyFont="1" applyBorder="1" applyAlignment="1">
      <alignment horizontal="center" vertical="center"/>
    </xf>
    <xf numFmtId="164" fontId="14" fillId="2" borderId="2" xfId="0" applyFont="1" applyFill="1" applyBorder="1" applyAlignment="1">
      <alignment horizontal="center" vertical="center"/>
    </xf>
    <xf numFmtId="0" fontId="15" fillId="0" borderId="2" xfId="0" applyNumberFormat="1" applyFont="1" applyBorder="1"/>
    <xf numFmtId="164" fontId="15" fillId="0" borderId="2" xfId="0" applyFont="1" applyBorder="1"/>
    <xf numFmtId="8" fontId="15" fillId="0" borderId="2" xfId="0" applyNumberFormat="1" applyFont="1" applyBorder="1"/>
    <xf numFmtId="6" fontId="15" fillId="0" borderId="2" xfId="0" applyNumberFormat="1" applyFont="1" applyBorder="1"/>
    <xf numFmtId="164" fontId="15" fillId="0" borderId="2" xfId="0" applyFont="1" applyBorder="1" applyAlignment="1">
      <alignment horizontal="right"/>
    </xf>
    <xf numFmtId="49" fontId="15" fillId="0" borderId="2" xfId="0" applyNumberFormat="1" applyFont="1" applyBorder="1"/>
    <xf numFmtId="164" fontId="15" fillId="0" borderId="2" xfId="0" applyFont="1" applyBorder="1" applyAlignment="1">
      <alignment horizontal="left"/>
    </xf>
    <xf numFmtId="49" fontId="15" fillId="3" borderId="2" xfId="0" applyNumberFormat="1" applyFont="1" applyFill="1" applyBorder="1"/>
    <xf numFmtId="164" fontId="15" fillId="3" borderId="2" xfId="0" applyFont="1" applyFill="1" applyBorder="1"/>
    <xf numFmtId="8" fontId="15" fillId="3" borderId="2" xfId="0" applyNumberFormat="1" applyFont="1" applyFill="1" applyBorder="1"/>
    <xf numFmtId="2" fontId="15" fillId="3" borderId="2" xfId="0" applyNumberFormat="1" applyFont="1" applyFill="1" applyBorder="1"/>
    <xf numFmtId="49" fontId="15" fillId="4" borderId="2" xfId="0" applyNumberFormat="1" applyFont="1" applyFill="1" applyBorder="1"/>
    <xf numFmtId="164" fontId="15" fillId="4" borderId="2" xfId="0" applyFont="1" applyFill="1" applyBorder="1"/>
    <xf numFmtId="8" fontId="15" fillId="4" borderId="2" xfId="0" applyNumberFormat="1" applyFont="1" applyFill="1" applyBorder="1"/>
    <xf numFmtId="8" fontId="15" fillId="4" borderId="3" xfId="0" applyNumberFormat="1" applyFont="1" applyFill="1" applyBorder="1"/>
    <xf numFmtId="49" fontId="15" fillId="5" borderId="2" xfId="0" applyNumberFormat="1" applyFont="1" applyFill="1" applyBorder="1"/>
    <xf numFmtId="164" fontId="15" fillId="5" borderId="2" xfId="0" applyFont="1" applyFill="1" applyBorder="1"/>
    <xf numFmtId="8" fontId="15" fillId="5" borderId="2" xfId="0" applyNumberFormat="1" applyFont="1" applyFill="1" applyBorder="1"/>
    <xf numFmtId="49" fontId="15" fillId="6" borderId="2" xfId="0" applyNumberFormat="1" applyFont="1" applyFill="1" applyBorder="1"/>
    <xf numFmtId="164" fontId="15" fillId="6" borderId="2" xfId="0" applyFont="1" applyFill="1" applyBorder="1"/>
    <xf numFmtId="8" fontId="15" fillId="6" borderId="2" xfId="0" applyNumberFormat="1" applyFont="1" applyFill="1" applyBorder="1"/>
    <xf numFmtId="165" fontId="15" fillId="6" borderId="2" xfId="0" applyNumberFormat="1" applyFont="1" applyFill="1" applyBorder="1"/>
    <xf numFmtId="14" fontId="15" fillId="6" borderId="2" xfId="0" applyNumberFormat="1" applyFont="1" applyFill="1" applyBorder="1"/>
    <xf numFmtId="17" fontId="15" fillId="0" borderId="2" xfId="0" applyNumberFormat="1" applyFont="1" applyBorder="1"/>
    <xf numFmtId="0" fontId="15" fillId="0" borderId="4" xfId="0" applyNumberFormat="1" applyFont="1" applyBorder="1"/>
    <xf numFmtId="17" fontId="15" fillId="0" borderId="3" xfId="0" applyNumberFormat="1" applyFont="1" applyBorder="1"/>
    <xf numFmtId="164" fontId="15" fillId="7" borderId="2" xfId="0" applyFont="1" applyFill="1" applyBorder="1"/>
    <xf numFmtId="8" fontId="15" fillId="7" borderId="2" xfId="0" applyNumberFormat="1" applyFont="1" applyFill="1" applyBorder="1"/>
    <xf numFmtId="0" fontId="15" fillId="0" borderId="5" xfId="0" applyNumberFormat="1" applyFont="1" applyBorder="1"/>
    <xf numFmtId="164" fontId="15" fillId="7" borderId="6" xfId="0" applyFont="1" applyFill="1" applyBorder="1"/>
    <xf numFmtId="8" fontId="15" fillId="7" borderId="6" xfId="0" applyNumberFormat="1" applyFont="1" applyFill="1" applyBorder="1"/>
    <xf numFmtId="8" fontId="15" fillId="0" borderId="6" xfId="0" applyNumberFormat="1" applyFont="1" applyBorder="1"/>
    <xf numFmtId="164" fontId="15" fillId="0" borderId="6" xfId="0" applyFont="1" applyBorder="1"/>
    <xf numFmtId="164" fontId="15" fillId="7" borderId="3" xfId="0" applyFont="1" applyFill="1" applyBorder="1"/>
    <xf numFmtId="164" fontId="15" fillId="0" borderId="4" xfId="0" applyFont="1" applyBorder="1"/>
    <xf numFmtId="8" fontId="15" fillId="0" borderId="3" xfId="0" applyNumberFormat="1" applyFont="1" applyBorder="1"/>
    <xf numFmtId="17" fontId="15" fillId="0" borderId="8" xfId="0" applyNumberFormat="1" applyFont="1" applyBorder="1"/>
    <xf numFmtId="164" fontId="15" fillId="0" borderId="9" xfId="0" applyFont="1" applyBorder="1"/>
    <xf numFmtId="164" fontId="15" fillId="0" borderId="8" xfId="0" applyFont="1" applyBorder="1"/>
    <xf numFmtId="8" fontId="14" fillId="0" borderId="3" xfId="0" applyNumberFormat="1" applyFont="1" applyBorder="1"/>
    <xf numFmtId="164" fontId="15" fillId="0" borderId="10" xfId="0" applyFont="1" applyBorder="1"/>
    <xf numFmtId="164" fontId="15" fillId="0" borderId="0" xfId="0" applyFont="1"/>
    <xf numFmtId="6" fontId="15" fillId="0" borderId="0" xfId="0" applyNumberFormat="1" applyFont="1"/>
    <xf numFmtId="0" fontId="14" fillId="0" borderId="2" xfId="0" applyNumberFormat="1" applyFont="1" applyBorder="1"/>
    <xf numFmtId="165" fontId="15" fillId="0" borderId="2" xfId="0" applyNumberFormat="1" applyFont="1" applyBorder="1"/>
    <xf numFmtId="164" fontId="15" fillId="0" borderId="3" xfId="0" applyFont="1" applyBorder="1"/>
    <xf numFmtId="164" fontId="14" fillId="0" borderId="8" xfId="0" applyFont="1" applyBorder="1"/>
    <xf numFmtId="164" fontId="8" fillId="0" borderId="2" xfId="0" applyFont="1" applyBorder="1"/>
    <xf numFmtId="164" fontId="8" fillId="0" borderId="13" xfId="0" applyFont="1" applyBorder="1"/>
    <xf numFmtId="165" fontId="15" fillId="0" borderId="8" xfId="0" applyNumberFormat="1" applyFont="1" applyBorder="1"/>
    <xf numFmtId="0" fontId="15" fillId="3" borderId="2" xfId="0" applyNumberFormat="1" applyFont="1" applyFill="1" applyBorder="1"/>
    <xf numFmtId="0" fontId="15" fillId="0" borderId="0" xfId="0" applyNumberFormat="1" applyFont="1" applyAlignment="1">
      <alignment horizontal="center"/>
    </xf>
    <xf numFmtId="0" fontId="14" fillId="0" borderId="2" xfId="0" applyNumberFormat="1" applyFont="1" applyBorder="1" applyAlignment="1">
      <alignment horizontal="center" vertical="center"/>
    </xf>
    <xf numFmtId="0" fontId="15" fillId="4" borderId="0" xfId="0" applyNumberFormat="1" applyFont="1" applyFill="1"/>
    <xf numFmtId="0" fontId="15" fillId="4" borderId="2" xfId="0" applyNumberFormat="1" applyFont="1" applyFill="1" applyBorder="1"/>
    <xf numFmtId="0" fontId="15" fillId="5" borderId="2" xfId="0" applyNumberFormat="1" applyFont="1" applyFill="1" applyBorder="1"/>
    <xf numFmtId="0" fontId="15" fillId="6" borderId="2" xfId="0" applyNumberFormat="1" applyFont="1" applyFill="1" applyBorder="1"/>
    <xf numFmtId="0" fontId="8" fillId="0" borderId="2" xfId="0" applyNumberFormat="1" applyFont="1" applyBorder="1"/>
    <xf numFmtId="0" fontId="13" fillId="0" borderId="2" xfId="0" applyNumberFormat="1" applyFont="1" applyBorder="1"/>
    <xf numFmtId="0" fontId="0" fillId="0" borderId="0" xfId="0" applyNumberFormat="1"/>
    <xf numFmtId="17" fontId="15" fillId="3" borderId="2" xfId="0" applyNumberFormat="1" applyFont="1" applyFill="1" applyBorder="1"/>
    <xf numFmtId="164" fontId="18" fillId="8" borderId="2" xfId="0" applyFont="1" applyFill="1" applyBorder="1"/>
    <xf numFmtId="164" fontId="8" fillId="8" borderId="3" xfId="0" applyFont="1" applyFill="1" applyBorder="1"/>
    <xf numFmtId="164" fontId="8" fillId="8" borderId="2" xfId="0" applyFont="1" applyFill="1" applyBorder="1"/>
    <xf numFmtId="0" fontId="8" fillId="8" borderId="2" xfId="0" applyNumberFormat="1" applyFont="1" applyFill="1" applyBorder="1"/>
    <xf numFmtId="164" fontId="12" fillId="0" borderId="0" xfId="0" applyFont="1" applyAlignment="1">
      <alignment horizontal="center"/>
    </xf>
    <xf numFmtId="164" fontId="10" fillId="0" borderId="0" xfId="0" applyFont="1" applyAlignment="1">
      <alignment horizontal="center"/>
    </xf>
    <xf numFmtId="164" fontId="11" fillId="0" borderId="0" xfId="0" applyFont="1" applyAlignment="1">
      <alignment horizontal="center"/>
    </xf>
    <xf numFmtId="164" fontId="14" fillId="0" borderId="4" xfId="0" applyFont="1" applyBorder="1" applyAlignment="1">
      <alignment horizontal="center"/>
    </xf>
    <xf numFmtId="164" fontId="15" fillId="0" borderId="6" xfId="0" applyFont="1" applyBorder="1" applyAlignment="1">
      <alignment horizontal="center"/>
    </xf>
    <xf numFmtId="164" fontId="15" fillId="0" borderId="3" xfId="0" applyFont="1" applyBorder="1" applyAlignment="1">
      <alignment horizontal="center"/>
    </xf>
    <xf numFmtId="164" fontId="14" fillId="0" borderId="5" xfId="0" applyFont="1" applyBorder="1" applyAlignment="1">
      <alignment horizontal="center"/>
    </xf>
    <xf numFmtId="164" fontId="14" fillId="0" borderId="9" xfId="0" applyFont="1" applyBorder="1" applyAlignment="1">
      <alignment horizontal="center"/>
    </xf>
    <xf numFmtId="164" fontId="14" fillId="0" borderId="7" xfId="0" applyFont="1" applyBorder="1" applyAlignment="1">
      <alignment horizontal="center"/>
    </xf>
    <xf numFmtId="0" fontId="14" fillId="9" borderId="2" xfId="0" applyNumberFormat="1" applyFont="1" applyFill="1" applyBorder="1"/>
    <xf numFmtId="17" fontId="15" fillId="9" borderId="8" xfId="0" applyNumberFormat="1" applyFont="1" applyFill="1" applyBorder="1"/>
    <xf numFmtId="164" fontId="15" fillId="9" borderId="7" xfId="0" applyFont="1" applyFill="1" applyBorder="1"/>
    <xf numFmtId="164" fontId="15" fillId="9" borderId="2" xfId="0" applyFont="1" applyFill="1" applyBorder="1"/>
    <xf numFmtId="164" fontId="16" fillId="9" borderId="2" xfId="0" applyFont="1" applyFill="1" applyBorder="1"/>
    <xf numFmtId="0" fontId="15" fillId="9" borderId="2" xfId="0" applyNumberFormat="1" applyFont="1" applyFill="1" applyBorder="1"/>
    <xf numFmtId="17" fontId="15" fillId="9" borderId="12" xfId="0" applyNumberFormat="1" applyFont="1" applyFill="1" applyBorder="1"/>
    <xf numFmtId="164" fontId="15" fillId="9" borderId="12" xfId="0" applyFont="1" applyFill="1" applyBorder="1"/>
    <xf numFmtId="164" fontId="15" fillId="9" borderId="13" xfId="0" applyFont="1" applyFill="1" applyBorder="1"/>
    <xf numFmtId="165" fontId="15" fillId="9" borderId="13" xfId="0" applyNumberFormat="1" applyFont="1" applyFill="1" applyBorder="1"/>
    <xf numFmtId="8" fontId="15" fillId="9" borderId="13" xfId="0" applyNumberFormat="1" applyFont="1" applyFill="1" applyBorder="1"/>
    <xf numFmtId="14" fontId="15" fillId="9" borderId="3" xfId="0" applyNumberFormat="1" applyFont="1" applyFill="1" applyBorder="1"/>
    <xf numFmtId="165" fontId="15" fillId="9" borderId="2" xfId="0" applyNumberFormat="1" applyFont="1" applyFill="1" applyBorder="1"/>
    <xf numFmtId="164" fontId="15" fillId="9" borderId="3" xfId="0" applyFont="1" applyFill="1" applyBorder="1"/>
    <xf numFmtId="165" fontId="14" fillId="9" borderId="2" xfId="0" applyNumberFormat="1" applyFont="1" applyFill="1" applyBorder="1"/>
    <xf numFmtId="164" fontId="15" fillId="9" borderId="8" xfId="0" applyFont="1" applyFill="1" applyBorder="1"/>
    <xf numFmtId="164" fontId="14" fillId="9" borderId="8" xfId="0" applyFont="1" applyFill="1" applyBorder="1"/>
    <xf numFmtId="165" fontId="17" fillId="9" borderId="2" xfId="0" applyNumberFormat="1" applyFont="1" applyFill="1" applyBorder="1"/>
    <xf numFmtId="164" fontId="14" fillId="10" borderId="8" xfId="0" applyFont="1" applyFill="1" applyBorder="1"/>
    <xf numFmtId="164" fontId="15" fillId="10" borderId="3" xfId="0" applyFont="1" applyFill="1" applyBorder="1"/>
    <xf numFmtId="164" fontId="15" fillId="10" borderId="2" xfId="0" applyFont="1" applyFill="1" applyBorder="1"/>
    <xf numFmtId="165" fontId="15" fillId="10" borderId="2" xfId="0" applyNumberFormat="1" applyFont="1" applyFill="1" applyBorder="1"/>
    <xf numFmtId="0" fontId="13" fillId="10" borderId="2" xfId="0" applyNumberFormat="1" applyFont="1" applyFill="1" applyBorder="1"/>
    <xf numFmtId="165" fontId="15" fillId="10" borderId="8" xfId="0" applyNumberFormat="1" applyFont="1" applyFill="1" applyBorder="1"/>
    <xf numFmtId="165" fontId="14" fillId="10" borderId="8" xfId="0" applyNumberFormat="1" applyFont="1" applyFill="1" applyBorder="1"/>
    <xf numFmtId="164" fontId="18" fillId="11" borderId="2" xfId="0" applyFont="1" applyFill="1" applyBorder="1"/>
    <xf numFmtId="164" fontId="8" fillId="11" borderId="3" xfId="0" applyFont="1" applyFill="1" applyBorder="1"/>
    <xf numFmtId="164" fontId="8" fillId="11" borderId="2" xfId="0" applyFont="1" applyFill="1" applyBorder="1"/>
    <xf numFmtId="0" fontId="8" fillId="11" borderId="2" xfId="0" applyNumberFormat="1" applyFont="1" applyFill="1" applyBorder="1"/>
    <xf numFmtId="165" fontId="8" fillId="11" borderId="2" xfId="0" applyNumberFormat="1" applyFont="1" applyFill="1" applyBorder="1"/>
    <xf numFmtId="165" fontId="8" fillId="8" borderId="2" xfId="0" applyNumberFormat="1" applyFont="1" applyFill="1" applyBorder="1"/>
    <xf numFmtId="165" fontId="8" fillId="11" borderId="8" xfId="0" applyNumberFormat="1" applyFont="1" applyFill="1" applyBorder="1"/>
    <xf numFmtId="165" fontId="8" fillId="8" borderId="8" xfId="0" applyNumberFormat="1" applyFont="1" applyFill="1" applyBorder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083B-5344-4A64-B8F4-486FEFEB024C}">
  <dimension ref="A2:J83"/>
  <sheetViews>
    <sheetView topLeftCell="B49" workbookViewId="0">
      <selection activeCell="J77" sqref="J77"/>
    </sheetView>
  </sheetViews>
  <sheetFormatPr defaultRowHeight="14.4" x14ac:dyDescent="0.3"/>
  <cols>
    <col min="1" max="1" width="7.6640625" customWidth="1"/>
    <col min="2" max="2" width="17.44140625" customWidth="1"/>
    <col min="3" max="3" width="23.88671875" customWidth="1"/>
    <col min="4" max="4" width="22.109375" customWidth="1"/>
    <col min="5" max="5" width="26.109375" customWidth="1"/>
    <col min="6" max="6" width="16.109375" customWidth="1"/>
    <col min="7" max="7" width="21.109375" customWidth="1"/>
    <col min="8" max="8" width="16.33203125" customWidth="1"/>
    <col min="9" max="9" width="16.5546875" customWidth="1"/>
    <col min="10" max="11" width="9.109375" customWidth="1"/>
  </cols>
  <sheetData>
    <row r="2" spans="1:10" ht="23.4" x14ac:dyDescent="0.4">
      <c r="A2" s="134" t="s">
        <v>5</v>
      </c>
      <c r="B2" s="135"/>
      <c r="C2" s="135"/>
      <c r="D2" s="135"/>
      <c r="E2" s="135"/>
      <c r="F2" s="135"/>
      <c r="G2" s="135"/>
      <c r="H2" s="135"/>
      <c r="I2" s="135"/>
      <c r="J2" s="15"/>
    </row>
    <row r="3" spans="1:10" ht="15.6" x14ac:dyDescent="0.3">
      <c r="A3" s="15"/>
      <c r="B3" s="133" t="s">
        <v>31</v>
      </c>
      <c r="C3" s="133"/>
      <c r="D3" s="133"/>
      <c r="E3" s="133"/>
      <c r="F3" s="133"/>
      <c r="G3" s="133"/>
      <c r="H3" s="133"/>
      <c r="I3" s="16"/>
      <c r="J3" s="15"/>
    </row>
    <row r="4" spans="1:10" ht="75" x14ac:dyDescent="0.3">
      <c r="A4" s="17" t="s">
        <v>32</v>
      </c>
      <c r="B4" s="17" t="s">
        <v>33</v>
      </c>
      <c r="C4" s="18" t="s">
        <v>34</v>
      </c>
      <c r="D4" s="18" t="s">
        <v>35</v>
      </c>
      <c r="E4" s="18" t="s">
        <v>36</v>
      </c>
      <c r="F4" s="19" t="s">
        <v>37</v>
      </c>
      <c r="G4" s="18" t="s">
        <v>38</v>
      </c>
      <c r="H4" s="20" t="s">
        <v>39</v>
      </c>
      <c r="I4" s="18" t="s">
        <v>40</v>
      </c>
      <c r="J4" s="15"/>
    </row>
    <row r="5" spans="1:10" x14ac:dyDescent="0.3">
      <c r="A5" s="37">
        <v>1</v>
      </c>
      <c r="B5" s="37">
        <v>1920</v>
      </c>
      <c r="C5" s="21" t="s">
        <v>41</v>
      </c>
      <c r="D5" s="21" t="s">
        <v>42</v>
      </c>
      <c r="E5" s="21" t="s">
        <v>43</v>
      </c>
      <c r="F5" s="22">
        <v>4074.62</v>
      </c>
      <c r="G5" s="22">
        <f>F5+SUM(F5)</f>
        <v>8149.24</v>
      </c>
      <c r="H5" s="22">
        <v>4074.62</v>
      </c>
      <c r="I5" s="21"/>
      <c r="J5" s="9"/>
    </row>
    <row r="6" spans="1:10" x14ac:dyDescent="0.3">
      <c r="A6" s="37">
        <v>2</v>
      </c>
      <c r="B6" s="37">
        <v>1952</v>
      </c>
      <c r="C6" s="21" t="s">
        <v>3</v>
      </c>
      <c r="D6" s="21" t="s">
        <v>44</v>
      </c>
      <c r="E6" s="21"/>
      <c r="F6" s="24">
        <v>1</v>
      </c>
      <c r="G6" s="24">
        <v>0</v>
      </c>
      <c r="H6" s="24">
        <v>1</v>
      </c>
      <c r="I6" s="21"/>
      <c r="J6" s="9"/>
    </row>
    <row r="7" spans="1:10" x14ac:dyDescent="0.3">
      <c r="A7" s="37">
        <v>3</v>
      </c>
      <c r="B7" s="37">
        <v>1868</v>
      </c>
      <c r="C7" s="21" t="s">
        <v>45</v>
      </c>
      <c r="D7" s="21" t="s">
        <v>42</v>
      </c>
      <c r="E7" s="21"/>
      <c r="F7" s="24">
        <v>1</v>
      </c>
      <c r="G7" s="24">
        <v>0</v>
      </c>
      <c r="H7" s="24">
        <v>1</v>
      </c>
      <c r="I7" s="21"/>
      <c r="J7" s="9"/>
    </row>
    <row r="8" spans="1:10" x14ac:dyDescent="0.3">
      <c r="A8" s="37">
        <v>4</v>
      </c>
      <c r="B8" s="37">
        <v>1996</v>
      </c>
      <c r="C8" s="21" t="s">
        <v>46</v>
      </c>
      <c r="D8" s="21" t="s">
        <v>47</v>
      </c>
      <c r="E8" s="21"/>
      <c r="F8" s="24">
        <v>1</v>
      </c>
      <c r="G8" s="24">
        <v>0</v>
      </c>
      <c r="H8" s="24">
        <v>1</v>
      </c>
      <c r="I8" s="21"/>
      <c r="J8" s="9"/>
    </row>
    <row r="9" spans="1:10" x14ac:dyDescent="0.3">
      <c r="A9" s="37">
        <v>5</v>
      </c>
      <c r="B9" s="56" t="s">
        <v>48</v>
      </c>
      <c r="C9" s="21" t="s">
        <v>49</v>
      </c>
      <c r="D9" s="21" t="s">
        <v>50</v>
      </c>
      <c r="E9" s="21"/>
      <c r="F9" s="24">
        <v>1</v>
      </c>
      <c r="G9" s="24">
        <v>0</v>
      </c>
      <c r="H9" s="24">
        <v>1</v>
      </c>
      <c r="I9" s="21"/>
      <c r="J9" s="9"/>
    </row>
    <row r="10" spans="1:10" x14ac:dyDescent="0.3">
      <c r="A10" s="37">
        <v>6</v>
      </c>
      <c r="B10" s="37">
        <v>1960</v>
      </c>
      <c r="C10" s="21" t="s">
        <v>51</v>
      </c>
      <c r="D10" s="21" t="s">
        <v>3</v>
      </c>
      <c r="E10" s="25" t="s">
        <v>52</v>
      </c>
      <c r="F10" s="22">
        <v>5262.35</v>
      </c>
      <c r="G10" s="22">
        <v>5262.35</v>
      </c>
      <c r="H10" s="22">
        <f>F10</f>
        <v>5262.35</v>
      </c>
      <c r="I10" s="21"/>
      <c r="J10" s="9"/>
    </row>
    <row r="11" spans="1:10" x14ac:dyDescent="0.3">
      <c r="A11" s="37">
        <v>7</v>
      </c>
      <c r="B11" s="37">
        <v>1965</v>
      </c>
      <c r="C11" s="21" t="s">
        <v>53</v>
      </c>
      <c r="D11" s="21" t="s">
        <v>3</v>
      </c>
      <c r="E11" s="25" t="s">
        <v>52</v>
      </c>
      <c r="F11" s="22">
        <v>62462.48</v>
      </c>
      <c r="G11" s="22">
        <v>72710.789999999994</v>
      </c>
      <c r="H11" s="22">
        <v>62462.48</v>
      </c>
      <c r="I11" s="21"/>
      <c r="J11" s="9"/>
    </row>
    <row r="12" spans="1:10" x14ac:dyDescent="0.3">
      <c r="A12" s="37">
        <v>8</v>
      </c>
      <c r="B12" s="57">
        <v>1972</v>
      </c>
      <c r="C12" s="26" t="s">
        <v>54</v>
      </c>
      <c r="D12" s="26" t="s">
        <v>55</v>
      </c>
      <c r="E12" s="26"/>
      <c r="F12" s="27">
        <v>2392.9699999999998</v>
      </c>
      <c r="G12" s="27">
        <v>0</v>
      </c>
      <c r="H12" s="27">
        <v>2392.9699999999998</v>
      </c>
      <c r="I12" s="26"/>
      <c r="J12" s="9"/>
    </row>
    <row r="13" spans="1:10" x14ac:dyDescent="0.3">
      <c r="A13" s="37">
        <v>9</v>
      </c>
      <c r="B13" s="57">
        <v>1972</v>
      </c>
      <c r="C13" s="26" t="s">
        <v>56</v>
      </c>
      <c r="D13" s="26" t="s">
        <v>55</v>
      </c>
      <c r="E13" s="26"/>
      <c r="F13" s="27">
        <v>2392.9699999999998</v>
      </c>
      <c r="G13" s="27">
        <v>0</v>
      </c>
      <c r="H13" s="27">
        <v>2392.9699999999998</v>
      </c>
      <c r="I13" s="26"/>
      <c r="J13" s="9"/>
    </row>
    <row r="14" spans="1:10" x14ac:dyDescent="0.3">
      <c r="A14" s="37">
        <v>10</v>
      </c>
      <c r="B14" s="57">
        <v>1982</v>
      </c>
      <c r="C14" s="26" t="s">
        <v>56</v>
      </c>
      <c r="D14" s="26" t="s">
        <v>55</v>
      </c>
      <c r="E14" s="26"/>
      <c r="F14" s="27">
        <v>2392.9699999999998</v>
      </c>
      <c r="G14" s="27">
        <v>0</v>
      </c>
      <c r="H14" s="27">
        <v>2392.9699999999998</v>
      </c>
      <c r="I14" s="26"/>
      <c r="J14" s="9"/>
    </row>
    <row r="15" spans="1:10" x14ac:dyDescent="0.3">
      <c r="A15" s="37">
        <v>11</v>
      </c>
      <c r="B15" s="57">
        <v>1996</v>
      </c>
      <c r="C15" s="26" t="s">
        <v>57</v>
      </c>
      <c r="D15" s="26" t="s">
        <v>55</v>
      </c>
      <c r="E15" s="26"/>
      <c r="F15" s="27">
        <v>2392.9699999999998</v>
      </c>
      <c r="G15" s="27">
        <v>0</v>
      </c>
      <c r="H15" s="27">
        <v>2392.9699999999998</v>
      </c>
      <c r="I15" s="26"/>
      <c r="J15" s="9"/>
    </row>
    <row r="16" spans="1:10" x14ac:dyDescent="0.3">
      <c r="A16" s="37">
        <v>12</v>
      </c>
      <c r="B16" s="57"/>
      <c r="C16" s="26" t="s">
        <v>58</v>
      </c>
      <c r="D16" s="26" t="s">
        <v>55</v>
      </c>
      <c r="E16" s="26" t="s">
        <v>59</v>
      </c>
      <c r="F16" s="27">
        <v>2139.1799999999998</v>
      </c>
      <c r="G16" s="27">
        <v>2222.7399999999998</v>
      </c>
      <c r="H16" s="27">
        <v>2139.1799999999998</v>
      </c>
      <c r="I16" s="26"/>
      <c r="J16" s="9"/>
    </row>
    <row r="17" spans="1:10" x14ac:dyDescent="0.3">
      <c r="A17" s="37">
        <v>13</v>
      </c>
      <c r="B17" s="57">
        <v>2005</v>
      </c>
      <c r="C17" s="26" t="s">
        <v>60</v>
      </c>
      <c r="D17" s="26" t="s">
        <v>55</v>
      </c>
      <c r="E17" s="26" t="s">
        <v>59</v>
      </c>
      <c r="F17" s="27">
        <v>3122.15</v>
      </c>
      <c r="G17" s="27">
        <v>3634.87</v>
      </c>
      <c r="H17" s="27">
        <v>3122.15</v>
      </c>
      <c r="I17" s="26"/>
      <c r="J17" s="28"/>
    </row>
    <row r="18" spans="1:10" x14ac:dyDescent="0.3">
      <c r="A18" s="37">
        <v>14</v>
      </c>
      <c r="B18" s="58"/>
      <c r="C18" s="29" t="s">
        <v>61</v>
      </c>
      <c r="D18" s="29" t="s">
        <v>62</v>
      </c>
      <c r="E18" s="29" t="s">
        <v>52</v>
      </c>
      <c r="F18" s="30">
        <v>513.53</v>
      </c>
      <c r="G18" s="30">
        <v>513.53</v>
      </c>
      <c r="H18" s="30">
        <v>513.53</v>
      </c>
      <c r="I18" s="31"/>
      <c r="J18" s="9"/>
    </row>
    <row r="19" spans="1:10" x14ac:dyDescent="0.3">
      <c r="A19" s="37">
        <v>15</v>
      </c>
      <c r="B19" s="58"/>
      <c r="C19" s="29" t="s">
        <v>61</v>
      </c>
      <c r="D19" s="29" t="s">
        <v>63</v>
      </c>
      <c r="E19" s="29" t="s">
        <v>64</v>
      </c>
      <c r="F19" s="30">
        <v>513.53</v>
      </c>
      <c r="G19" s="30">
        <v>513.53</v>
      </c>
      <c r="H19" s="30">
        <v>513.53</v>
      </c>
      <c r="I19" s="29"/>
      <c r="J19" s="9"/>
    </row>
    <row r="20" spans="1:10" x14ac:dyDescent="0.3">
      <c r="A20" s="37">
        <v>16</v>
      </c>
      <c r="B20" s="58">
        <v>2002</v>
      </c>
      <c r="C20" s="29" t="s">
        <v>65</v>
      </c>
      <c r="D20" s="29" t="s">
        <v>66</v>
      </c>
      <c r="E20" s="29" t="s">
        <v>64</v>
      </c>
      <c r="F20" s="30">
        <v>513.53</v>
      </c>
      <c r="G20" s="30">
        <v>513.53</v>
      </c>
      <c r="H20" s="30">
        <v>513.53</v>
      </c>
      <c r="I20" s="29"/>
      <c r="J20" s="9"/>
    </row>
    <row r="21" spans="1:10" x14ac:dyDescent="0.3">
      <c r="A21" s="37">
        <v>17</v>
      </c>
      <c r="B21" s="58"/>
      <c r="C21" s="29" t="s">
        <v>61</v>
      </c>
      <c r="D21" s="29" t="s">
        <v>67</v>
      </c>
      <c r="E21" s="29" t="s">
        <v>64</v>
      </c>
      <c r="F21" s="30">
        <v>513.53</v>
      </c>
      <c r="G21" s="30">
        <v>513.53</v>
      </c>
      <c r="H21" s="30">
        <v>513.53</v>
      </c>
      <c r="I21" s="29"/>
      <c r="J21" s="9"/>
    </row>
    <row r="22" spans="1:10" x14ac:dyDescent="0.3">
      <c r="A22" s="37">
        <v>18</v>
      </c>
      <c r="B22" s="58">
        <v>2009</v>
      </c>
      <c r="C22" s="29" t="s">
        <v>68</v>
      </c>
      <c r="D22" s="29" t="s">
        <v>69</v>
      </c>
      <c r="E22" s="29" t="s">
        <v>64</v>
      </c>
      <c r="F22" s="30">
        <v>540</v>
      </c>
      <c r="G22" s="30">
        <v>540</v>
      </c>
      <c r="H22" s="32">
        <v>540</v>
      </c>
      <c r="I22" s="29"/>
      <c r="J22" s="9"/>
    </row>
    <row r="23" spans="1:10" x14ac:dyDescent="0.3">
      <c r="A23" s="37">
        <v>19</v>
      </c>
      <c r="B23" s="58"/>
      <c r="C23" s="29" t="s">
        <v>61</v>
      </c>
      <c r="D23" s="29" t="s">
        <v>70</v>
      </c>
      <c r="E23" s="29" t="s">
        <v>64</v>
      </c>
      <c r="F23" s="30">
        <v>501.12</v>
      </c>
      <c r="G23" s="30">
        <v>501.12</v>
      </c>
      <c r="H23" s="30">
        <v>501.12</v>
      </c>
      <c r="I23" s="29"/>
      <c r="J23" s="9"/>
    </row>
    <row r="24" spans="1:10" x14ac:dyDescent="0.3">
      <c r="A24" s="37">
        <v>20</v>
      </c>
      <c r="B24" s="58">
        <v>1998</v>
      </c>
      <c r="C24" s="29" t="s">
        <v>61</v>
      </c>
      <c r="D24" s="29" t="s">
        <v>71</v>
      </c>
      <c r="E24" s="29" t="s">
        <v>64</v>
      </c>
      <c r="F24" s="30">
        <v>319</v>
      </c>
      <c r="G24" s="30">
        <v>319</v>
      </c>
      <c r="H24" s="30">
        <v>319</v>
      </c>
      <c r="I24" s="29"/>
      <c r="J24" s="9"/>
    </row>
    <row r="25" spans="1:10" x14ac:dyDescent="0.3">
      <c r="A25" s="37">
        <v>21</v>
      </c>
      <c r="B25" s="58">
        <v>2013</v>
      </c>
      <c r="C25" s="29" t="s">
        <v>61</v>
      </c>
      <c r="D25" s="29" t="s">
        <v>46</v>
      </c>
      <c r="E25" s="29" t="s">
        <v>72</v>
      </c>
      <c r="F25" s="30">
        <v>250</v>
      </c>
      <c r="G25" s="30">
        <v>250</v>
      </c>
      <c r="H25" s="30">
        <v>250</v>
      </c>
      <c r="I25" s="29"/>
      <c r="J25" s="9"/>
    </row>
    <row r="26" spans="1:10" x14ac:dyDescent="0.3">
      <c r="A26" s="37">
        <v>22</v>
      </c>
      <c r="B26" s="58">
        <v>2013</v>
      </c>
      <c r="C26" s="29" t="s">
        <v>61</v>
      </c>
      <c r="D26" s="29" t="s">
        <v>46</v>
      </c>
      <c r="E26" s="29" t="s">
        <v>72</v>
      </c>
      <c r="F26" s="30">
        <v>250</v>
      </c>
      <c r="G26" s="30">
        <v>250</v>
      </c>
      <c r="H26" s="30">
        <v>250</v>
      </c>
      <c r="I26" s="29"/>
      <c r="J26" s="9"/>
    </row>
    <row r="27" spans="1:10" x14ac:dyDescent="0.3">
      <c r="A27" s="37">
        <v>23</v>
      </c>
      <c r="B27" s="58"/>
      <c r="C27" s="29" t="s">
        <v>73</v>
      </c>
      <c r="D27" s="29" t="s">
        <v>46</v>
      </c>
      <c r="E27" s="29" t="s">
        <v>72</v>
      </c>
      <c r="F27" s="30">
        <v>513.53</v>
      </c>
      <c r="G27" s="30">
        <v>513.53</v>
      </c>
      <c r="H27" s="30">
        <v>513.53</v>
      </c>
      <c r="I27" s="29"/>
      <c r="J27" s="9"/>
    </row>
    <row r="28" spans="1:10" x14ac:dyDescent="0.3">
      <c r="A28" s="37">
        <v>24</v>
      </c>
      <c r="B28" s="58">
        <v>2014</v>
      </c>
      <c r="C28" s="29" t="s">
        <v>61</v>
      </c>
      <c r="D28" s="29" t="s">
        <v>74</v>
      </c>
      <c r="E28" s="29" t="s">
        <v>72</v>
      </c>
      <c r="F28" s="30">
        <v>399</v>
      </c>
      <c r="G28" s="30">
        <v>399</v>
      </c>
      <c r="H28" s="30">
        <v>399</v>
      </c>
      <c r="I28" s="29"/>
      <c r="J28" s="9"/>
    </row>
    <row r="29" spans="1:10" x14ac:dyDescent="0.3">
      <c r="A29" s="37">
        <v>25</v>
      </c>
      <c r="B29" s="58">
        <v>2015</v>
      </c>
      <c r="C29" s="29" t="s">
        <v>61</v>
      </c>
      <c r="D29" s="29" t="s">
        <v>46</v>
      </c>
      <c r="E29" s="29" t="s">
        <v>72</v>
      </c>
      <c r="F29" s="30"/>
      <c r="G29" s="30">
        <v>250</v>
      </c>
      <c r="H29" s="30">
        <v>1</v>
      </c>
      <c r="I29" s="29"/>
      <c r="J29" s="28"/>
    </row>
    <row r="30" spans="1:10" x14ac:dyDescent="0.3">
      <c r="A30" s="37">
        <v>26</v>
      </c>
      <c r="B30" s="59">
        <v>2008</v>
      </c>
      <c r="C30" s="33" t="s">
        <v>75</v>
      </c>
      <c r="D30" s="33" t="s">
        <v>3</v>
      </c>
      <c r="E30" s="33" t="s">
        <v>76</v>
      </c>
      <c r="F30" s="34">
        <v>531.98</v>
      </c>
      <c r="G30" s="34">
        <v>531.98</v>
      </c>
      <c r="H30" s="34">
        <v>531.98</v>
      </c>
      <c r="I30" s="33"/>
      <c r="J30" s="9"/>
    </row>
    <row r="31" spans="1:10" x14ac:dyDescent="0.3">
      <c r="A31" s="37">
        <v>27</v>
      </c>
      <c r="B31" s="59">
        <v>2008</v>
      </c>
      <c r="C31" s="33" t="s">
        <v>75</v>
      </c>
      <c r="D31" s="33" t="s">
        <v>3</v>
      </c>
      <c r="E31" s="33" t="s">
        <v>76</v>
      </c>
      <c r="F31" s="34">
        <v>531.98</v>
      </c>
      <c r="G31" s="34">
        <v>531.98</v>
      </c>
      <c r="H31" s="34">
        <v>531.98</v>
      </c>
      <c r="I31" s="33"/>
      <c r="J31" s="9"/>
    </row>
    <row r="32" spans="1:10" x14ac:dyDescent="0.3">
      <c r="A32" s="37">
        <v>28</v>
      </c>
      <c r="B32" s="59">
        <v>2008</v>
      </c>
      <c r="C32" s="33" t="s">
        <v>75</v>
      </c>
      <c r="D32" s="33" t="s">
        <v>3</v>
      </c>
      <c r="E32" s="33" t="s">
        <v>76</v>
      </c>
      <c r="F32" s="34">
        <v>531.98</v>
      </c>
      <c r="G32" s="34">
        <v>531.98</v>
      </c>
      <c r="H32" s="34">
        <v>531.98</v>
      </c>
      <c r="I32" s="33"/>
      <c r="J32" s="9"/>
    </row>
    <row r="33" spans="1:10" x14ac:dyDescent="0.3">
      <c r="A33" s="37">
        <v>29</v>
      </c>
      <c r="B33" s="59">
        <v>2008</v>
      </c>
      <c r="C33" s="33" t="s">
        <v>75</v>
      </c>
      <c r="D33" s="33" t="s">
        <v>3</v>
      </c>
      <c r="E33" s="33" t="s">
        <v>52</v>
      </c>
      <c r="F33" s="34">
        <v>531.98</v>
      </c>
      <c r="G33" s="34">
        <v>531.98</v>
      </c>
      <c r="H33" s="34">
        <v>531.98</v>
      </c>
      <c r="I33" s="33"/>
      <c r="J33" s="28"/>
    </row>
    <row r="34" spans="1:10" x14ac:dyDescent="0.3">
      <c r="A34" s="37">
        <v>30</v>
      </c>
      <c r="B34" s="60">
        <v>2013</v>
      </c>
      <c r="C34" s="35" t="s">
        <v>77</v>
      </c>
      <c r="D34" s="35" t="s">
        <v>78</v>
      </c>
      <c r="E34" s="35" t="s">
        <v>79</v>
      </c>
      <c r="F34" s="36">
        <v>250</v>
      </c>
      <c r="G34" s="62">
        <v>0</v>
      </c>
      <c r="H34" s="36">
        <v>250</v>
      </c>
      <c r="I34" s="35"/>
      <c r="J34" s="9"/>
    </row>
    <row r="35" spans="1:10" x14ac:dyDescent="0.3">
      <c r="A35" s="37">
        <v>31</v>
      </c>
      <c r="B35" s="60">
        <v>2013</v>
      </c>
      <c r="C35" s="35" t="s">
        <v>77</v>
      </c>
      <c r="D35" s="35" t="s">
        <v>80</v>
      </c>
      <c r="E35" s="35" t="s">
        <v>79</v>
      </c>
      <c r="F35" s="36">
        <v>250</v>
      </c>
      <c r="G35" s="62">
        <v>1073</v>
      </c>
      <c r="H35" s="36">
        <v>250</v>
      </c>
      <c r="I35" s="35">
        <v>43678</v>
      </c>
      <c r="J35" s="9"/>
    </row>
    <row r="36" spans="1:10" x14ac:dyDescent="0.3">
      <c r="A36" s="37">
        <v>32</v>
      </c>
      <c r="B36" s="60">
        <v>2013</v>
      </c>
      <c r="C36" s="35" t="s">
        <v>77</v>
      </c>
      <c r="D36" s="35" t="s">
        <v>81</v>
      </c>
      <c r="E36" s="35" t="s">
        <v>79</v>
      </c>
      <c r="F36" s="36">
        <v>250</v>
      </c>
      <c r="G36" s="62">
        <v>1073</v>
      </c>
      <c r="H36" s="36">
        <v>250</v>
      </c>
      <c r="I36" s="35"/>
      <c r="J36" s="9"/>
    </row>
    <row r="37" spans="1:10" x14ac:dyDescent="0.3">
      <c r="A37" s="37">
        <v>33</v>
      </c>
      <c r="B37" s="60">
        <v>2013</v>
      </c>
      <c r="C37" s="35" t="s">
        <v>77</v>
      </c>
      <c r="D37" s="35" t="s">
        <v>42</v>
      </c>
      <c r="E37" s="35" t="s">
        <v>79</v>
      </c>
      <c r="F37" s="36">
        <v>1000</v>
      </c>
      <c r="G37" s="62">
        <v>0</v>
      </c>
      <c r="H37" s="36">
        <v>1000</v>
      </c>
      <c r="I37" s="35">
        <v>43862</v>
      </c>
      <c r="J37" s="9" t="s">
        <v>82</v>
      </c>
    </row>
    <row r="38" spans="1:10" x14ac:dyDescent="0.3">
      <c r="A38" s="37">
        <v>34</v>
      </c>
      <c r="B38" s="60">
        <v>2013</v>
      </c>
      <c r="C38" s="35" t="s">
        <v>77</v>
      </c>
      <c r="D38" s="35" t="s">
        <v>50</v>
      </c>
      <c r="E38" s="35" t="s">
        <v>79</v>
      </c>
      <c r="F38" s="36">
        <v>250</v>
      </c>
      <c r="G38" s="62">
        <v>1073</v>
      </c>
      <c r="H38" s="36">
        <v>250</v>
      </c>
      <c r="I38" s="35">
        <v>43678</v>
      </c>
      <c r="J38" s="9"/>
    </row>
    <row r="39" spans="1:10" x14ac:dyDescent="0.3">
      <c r="A39" s="37">
        <v>35</v>
      </c>
      <c r="B39" s="60">
        <v>2013</v>
      </c>
      <c r="C39" s="35" t="s">
        <v>77</v>
      </c>
      <c r="D39" s="35" t="s">
        <v>83</v>
      </c>
      <c r="E39" s="35" t="s">
        <v>79</v>
      </c>
      <c r="F39" s="36">
        <v>250</v>
      </c>
      <c r="G39" s="62">
        <v>1073</v>
      </c>
      <c r="H39" s="36">
        <v>250</v>
      </c>
      <c r="I39" s="35">
        <v>43678</v>
      </c>
      <c r="J39" s="9"/>
    </row>
    <row r="40" spans="1:10" x14ac:dyDescent="0.3">
      <c r="A40" s="37">
        <v>36</v>
      </c>
      <c r="B40" s="60">
        <v>2000</v>
      </c>
      <c r="C40" s="35" t="s">
        <v>84</v>
      </c>
      <c r="D40" s="35" t="s">
        <v>3</v>
      </c>
      <c r="E40" s="35" t="s">
        <v>79</v>
      </c>
      <c r="F40" s="36">
        <v>473.55</v>
      </c>
      <c r="G40" s="36">
        <v>473.55</v>
      </c>
      <c r="H40" s="36">
        <v>473.55</v>
      </c>
      <c r="I40" s="35"/>
      <c r="J40" s="28"/>
    </row>
    <row r="41" spans="1:10" x14ac:dyDescent="0.3">
      <c r="A41" s="37">
        <v>37</v>
      </c>
      <c r="B41" s="57">
        <v>2007</v>
      </c>
      <c r="C41" s="26" t="s">
        <v>85</v>
      </c>
      <c r="D41" s="26" t="s">
        <v>3</v>
      </c>
      <c r="E41" s="26" t="s">
        <v>76</v>
      </c>
      <c r="F41" s="27">
        <v>3834.53</v>
      </c>
      <c r="G41" s="27">
        <v>3834.53</v>
      </c>
      <c r="H41" s="27">
        <v>3834.53</v>
      </c>
      <c r="I41" s="26"/>
      <c r="J41" s="9"/>
    </row>
    <row r="42" spans="1:10" x14ac:dyDescent="0.3">
      <c r="A42" s="37">
        <v>38</v>
      </c>
      <c r="B42" s="57">
        <v>2006</v>
      </c>
      <c r="C42" s="26" t="s">
        <v>86</v>
      </c>
      <c r="D42" s="26" t="s">
        <v>3</v>
      </c>
      <c r="E42" s="26" t="s">
        <v>76</v>
      </c>
      <c r="F42" s="27">
        <v>7038.68</v>
      </c>
      <c r="G42" s="27">
        <v>7038.68</v>
      </c>
      <c r="H42" s="27">
        <v>7038.68</v>
      </c>
      <c r="I42" s="26"/>
      <c r="J42" s="9"/>
    </row>
    <row r="43" spans="1:10" x14ac:dyDescent="0.3">
      <c r="A43" s="37">
        <v>39</v>
      </c>
      <c r="B43" s="57">
        <v>2007</v>
      </c>
      <c r="C43" s="26" t="s">
        <v>87</v>
      </c>
      <c r="D43" s="26" t="s">
        <v>3</v>
      </c>
      <c r="E43" s="26" t="s">
        <v>76</v>
      </c>
      <c r="F43" s="27">
        <v>3818.13</v>
      </c>
      <c r="G43" s="27">
        <v>3818.13</v>
      </c>
      <c r="H43" s="27">
        <v>3818.13</v>
      </c>
      <c r="I43" s="26"/>
      <c r="J43" s="9"/>
    </row>
    <row r="44" spans="1:10" x14ac:dyDescent="0.3">
      <c r="A44" s="37">
        <v>40</v>
      </c>
      <c r="B44" s="57">
        <v>2011</v>
      </c>
      <c r="C44" s="26" t="s">
        <v>88</v>
      </c>
      <c r="D44" s="26" t="s">
        <v>3</v>
      </c>
      <c r="E44" s="26" t="s">
        <v>72</v>
      </c>
      <c r="F44" s="27">
        <v>21622</v>
      </c>
      <c r="G44" s="27">
        <v>21622</v>
      </c>
      <c r="H44" s="27">
        <v>21622</v>
      </c>
      <c r="I44" s="26"/>
      <c r="J44" s="9"/>
    </row>
    <row r="45" spans="1:10" x14ac:dyDescent="0.3">
      <c r="A45" s="37">
        <v>41</v>
      </c>
      <c r="B45" s="57">
        <v>2011</v>
      </c>
      <c r="C45" s="26" t="s">
        <v>89</v>
      </c>
      <c r="D45" s="26" t="s">
        <v>3</v>
      </c>
      <c r="E45" s="26" t="s">
        <v>72</v>
      </c>
      <c r="F45" s="27">
        <v>780</v>
      </c>
      <c r="G45" s="27">
        <v>780</v>
      </c>
      <c r="H45" s="27">
        <v>780</v>
      </c>
      <c r="I45" s="26"/>
      <c r="J45" s="9"/>
    </row>
    <row r="46" spans="1:10" x14ac:dyDescent="0.3">
      <c r="A46" s="37">
        <v>42</v>
      </c>
      <c r="B46" s="57">
        <v>2011</v>
      </c>
      <c r="C46" s="26" t="s">
        <v>90</v>
      </c>
      <c r="D46" s="26" t="s">
        <v>3</v>
      </c>
      <c r="E46" s="26" t="s">
        <v>72</v>
      </c>
      <c r="F46" s="27">
        <v>707</v>
      </c>
      <c r="G46" s="27">
        <v>707</v>
      </c>
      <c r="H46" s="27">
        <v>707</v>
      </c>
      <c r="I46" s="26"/>
      <c r="J46" s="9"/>
    </row>
    <row r="47" spans="1:10" x14ac:dyDescent="0.3">
      <c r="A47" s="37">
        <v>43</v>
      </c>
      <c r="B47" s="57">
        <v>2011</v>
      </c>
      <c r="C47" s="26" t="s">
        <v>91</v>
      </c>
      <c r="D47" s="26" t="s">
        <v>3</v>
      </c>
      <c r="E47" s="26" t="s">
        <v>72</v>
      </c>
      <c r="F47" s="27">
        <v>2080</v>
      </c>
      <c r="G47" s="27">
        <v>2080</v>
      </c>
      <c r="H47" s="27">
        <v>2080</v>
      </c>
      <c r="I47" s="26"/>
      <c r="J47" s="9"/>
    </row>
    <row r="48" spans="1:10" x14ac:dyDescent="0.3">
      <c r="A48" s="37">
        <v>44</v>
      </c>
      <c r="B48" s="57">
        <v>2011</v>
      </c>
      <c r="C48" s="26" t="s">
        <v>92</v>
      </c>
      <c r="D48" s="26" t="s">
        <v>3</v>
      </c>
      <c r="E48" s="26" t="s">
        <v>72</v>
      </c>
      <c r="F48" s="27">
        <v>2964</v>
      </c>
      <c r="G48" s="27">
        <v>2964</v>
      </c>
      <c r="H48" s="27">
        <v>2964</v>
      </c>
      <c r="I48" s="26"/>
      <c r="J48" s="9"/>
    </row>
    <row r="49" spans="1:10" x14ac:dyDescent="0.3">
      <c r="A49" s="37">
        <v>45</v>
      </c>
      <c r="B49" s="57">
        <v>2011</v>
      </c>
      <c r="C49" s="26" t="s">
        <v>93</v>
      </c>
      <c r="D49" s="26" t="s">
        <v>3</v>
      </c>
      <c r="E49" s="26" t="s">
        <v>72</v>
      </c>
      <c r="F49" s="27">
        <v>6341.54</v>
      </c>
      <c r="G49" s="27">
        <v>6341.54</v>
      </c>
      <c r="H49" s="27">
        <v>6341.54</v>
      </c>
      <c r="I49" s="26"/>
      <c r="J49" s="28"/>
    </row>
    <row r="50" spans="1:10" x14ac:dyDescent="0.3">
      <c r="A50" s="37">
        <v>46</v>
      </c>
      <c r="B50" s="57">
        <v>2012</v>
      </c>
      <c r="C50" s="26" t="s">
        <v>94</v>
      </c>
      <c r="D50" s="26" t="s">
        <v>3</v>
      </c>
      <c r="E50" s="26" t="s">
        <v>72</v>
      </c>
      <c r="F50" s="27">
        <v>750</v>
      </c>
      <c r="G50" s="27">
        <v>750</v>
      </c>
      <c r="H50" s="27">
        <v>750</v>
      </c>
      <c r="I50" s="26"/>
      <c r="J50" s="9"/>
    </row>
    <row r="51" spans="1:10" x14ac:dyDescent="0.3">
      <c r="A51" s="37">
        <v>47</v>
      </c>
      <c r="B51" s="57">
        <v>2012</v>
      </c>
      <c r="C51" s="26" t="s">
        <v>95</v>
      </c>
      <c r="D51" s="26" t="s">
        <v>3</v>
      </c>
      <c r="E51" s="26" t="s">
        <v>72</v>
      </c>
      <c r="F51" s="27">
        <v>1</v>
      </c>
      <c r="G51" s="27">
        <v>500</v>
      </c>
      <c r="H51" s="27">
        <v>500</v>
      </c>
      <c r="I51" s="26"/>
      <c r="J51" s="9"/>
    </row>
    <row r="52" spans="1:10" x14ac:dyDescent="0.3">
      <c r="A52" s="37">
        <v>48</v>
      </c>
      <c r="B52" s="57">
        <v>2008</v>
      </c>
      <c r="C52" s="26" t="s">
        <v>96</v>
      </c>
      <c r="D52" s="26" t="s">
        <v>3</v>
      </c>
      <c r="E52" s="26" t="s">
        <v>79</v>
      </c>
      <c r="F52" s="27"/>
      <c r="G52" s="27">
        <v>1</v>
      </c>
      <c r="H52" s="27">
        <v>1</v>
      </c>
      <c r="I52" s="26"/>
      <c r="J52" s="9"/>
    </row>
    <row r="53" spans="1:10" x14ac:dyDescent="0.3">
      <c r="A53" s="37">
        <v>49</v>
      </c>
      <c r="B53" s="57">
        <v>2015</v>
      </c>
      <c r="C53" s="26" t="s">
        <v>97</v>
      </c>
      <c r="D53" s="26" t="s">
        <v>3</v>
      </c>
      <c r="E53" s="26" t="s">
        <v>72</v>
      </c>
      <c r="F53" s="27"/>
      <c r="G53" s="27">
        <v>250</v>
      </c>
      <c r="H53" s="27">
        <v>250</v>
      </c>
      <c r="I53" s="26"/>
      <c r="J53" s="28"/>
    </row>
    <row r="54" spans="1:10" x14ac:dyDescent="0.3">
      <c r="A54" s="37">
        <v>50</v>
      </c>
      <c r="B54" s="37">
        <v>2009</v>
      </c>
      <c r="C54" s="21" t="s">
        <v>98</v>
      </c>
      <c r="D54" s="21" t="s">
        <v>99</v>
      </c>
      <c r="E54" s="21" t="s">
        <v>100</v>
      </c>
      <c r="F54" s="22">
        <v>3075</v>
      </c>
      <c r="G54" s="22">
        <v>3579.25</v>
      </c>
      <c r="H54" s="22">
        <v>3579.25</v>
      </c>
      <c r="I54" s="21"/>
      <c r="J54" s="9"/>
    </row>
    <row r="55" spans="1:10" x14ac:dyDescent="0.3">
      <c r="A55" s="37">
        <v>51</v>
      </c>
      <c r="B55" s="37">
        <v>2014</v>
      </c>
      <c r="C55" s="21" t="s">
        <v>98</v>
      </c>
      <c r="D55" s="21" t="s">
        <v>99</v>
      </c>
      <c r="E55" s="21" t="s">
        <v>100</v>
      </c>
      <c r="F55" s="22">
        <v>3255</v>
      </c>
      <c r="G55" s="22">
        <v>3255</v>
      </c>
      <c r="H55" s="22">
        <v>3255</v>
      </c>
      <c r="I55" s="21"/>
      <c r="J55" s="9"/>
    </row>
    <row r="56" spans="1:10" x14ac:dyDescent="0.3">
      <c r="A56" s="37">
        <v>52</v>
      </c>
      <c r="B56" s="37">
        <v>2013</v>
      </c>
      <c r="C56" s="21" t="s">
        <v>101</v>
      </c>
      <c r="D56" s="21" t="s">
        <v>102</v>
      </c>
      <c r="E56" s="21" t="s">
        <v>72</v>
      </c>
      <c r="F56" s="22">
        <v>467.99</v>
      </c>
      <c r="G56" s="22">
        <v>467.99</v>
      </c>
      <c r="H56" s="22">
        <v>467.99</v>
      </c>
      <c r="I56" s="21"/>
      <c r="J56" s="9"/>
    </row>
    <row r="57" spans="1:10" x14ac:dyDescent="0.3">
      <c r="A57" s="37">
        <v>53</v>
      </c>
      <c r="B57" s="37">
        <v>2014</v>
      </c>
      <c r="C57" s="21" t="s">
        <v>103</v>
      </c>
      <c r="D57" s="21" t="s">
        <v>104</v>
      </c>
      <c r="E57" s="21" t="s">
        <v>72</v>
      </c>
      <c r="F57" s="22">
        <v>1010.1</v>
      </c>
      <c r="G57" s="22">
        <v>1010.1</v>
      </c>
      <c r="H57" s="22">
        <v>1010.1</v>
      </c>
      <c r="I57" s="21"/>
      <c r="J57" s="9"/>
    </row>
    <row r="58" spans="1:10" x14ac:dyDescent="0.3">
      <c r="A58" s="37">
        <v>54</v>
      </c>
      <c r="B58" s="37">
        <v>2014</v>
      </c>
      <c r="C58" s="21" t="s">
        <v>105</v>
      </c>
      <c r="D58" s="21" t="s">
        <v>104</v>
      </c>
      <c r="E58" s="21" t="s">
        <v>72</v>
      </c>
      <c r="F58" s="22">
        <v>630</v>
      </c>
      <c r="G58" s="22">
        <v>630</v>
      </c>
      <c r="H58" s="22">
        <v>630</v>
      </c>
      <c r="I58" s="21"/>
      <c r="J58" s="9"/>
    </row>
    <row r="59" spans="1:10" x14ac:dyDescent="0.3">
      <c r="A59" s="37">
        <v>55</v>
      </c>
      <c r="B59" s="37">
        <v>2012</v>
      </c>
      <c r="C59" s="21" t="s">
        <v>106</v>
      </c>
      <c r="D59" s="21" t="s">
        <v>107</v>
      </c>
      <c r="E59" s="21" t="s">
        <v>72</v>
      </c>
      <c r="F59" s="22">
        <v>500</v>
      </c>
      <c r="G59" s="22">
        <v>0</v>
      </c>
      <c r="H59" s="22">
        <v>750</v>
      </c>
      <c r="I59" s="21"/>
      <c r="J59" s="9"/>
    </row>
    <row r="60" spans="1:10" x14ac:dyDescent="0.3">
      <c r="A60" s="37">
        <v>56</v>
      </c>
      <c r="B60" s="37">
        <v>2015</v>
      </c>
      <c r="C60" s="21" t="s">
        <v>103</v>
      </c>
      <c r="D60" s="21" t="s">
        <v>108</v>
      </c>
      <c r="E60" s="21" t="s">
        <v>72</v>
      </c>
      <c r="F60" s="22">
        <v>1010.1</v>
      </c>
      <c r="G60" s="22">
        <f>H60</f>
        <v>1010.1</v>
      </c>
      <c r="H60" s="22">
        <v>1010.1</v>
      </c>
      <c r="I60" s="21"/>
      <c r="J60" s="9"/>
    </row>
    <row r="61" spans="1:10" x14ac:dyDescent="0.3">
      <c r="A61" s="37">
        <v>57</v>
      </c>
      <c r="B61" s="37">
        <v>2014</v>
      </c>
      <c r="C61" s="21" t="s">
        <v>105</v>
      </c>
      <c r="D61" s="21" t="s">
        <v>108</v>
      </c>
      <c r="E61" s="21" t="s">
        <v>72</v>
      </c>
      <c r="F61" s="22">
        <v>630</v>
      </c>
      <c r="G61" s="22">
        <f>H61</f>
        <v>630</v>
      </c>
      <c r="H61" s="22">
        <v>630</v>
      </c>
      <c r="I61" s="21"/>
      <c r="J61" s="28"/>
    </row>
    <row r="62" spans="1:10" x14ac:dyDescent="0.3">
      <c r="A62" s="37">
        <v>58</v>
      </c>
      <c r="B62" s="38">
        <v>42248</v>
      </c>
      <c r="C62" s="21" t="s">
        <v>109</v>
      </c>
      <c r="D62" s="21" t="s">
        <v>110</v>
      </c>
      <c r="E62" s="21" t="s">
        <v>72</v>
      </c>
      <c r="F62" s="22"/>
      <c r="G62" s="22">
        <v>2064</v>
      </c>
      <c r="H62" s="22">
        <v>2064</v>
      </c>
      <c r="I62" s="9"/>
      <c r="J62" s="9"/>
    </row>
    <row r="63" spans="1:10" x14ac:dyDescent="0.3">
      <c r="A63" s="53">
        <v>59</v>
      </c>
      <c r="B63" s="38">
        <v>42248</v>
      </c>
      <c r="C63" s="21" t="s">
        <v>111</v>
      </c>
      <c r="D63" s="21" t="s">
        <v>112</v>
      </c>
      <c r="E63" s="21" t="s">
        <v>72</v>
      </c>
      <c r="F63" s="22"/>
      <c r="G63" s="22">
        <v>198</v>
      </c>
      <c r="H63" s="22">
        <v>198</v>
      </c>
      <c r="I63" s="9"/>
      <c r="J63" s="9"/>
    </row>
    <row r="64" spans="1:10" x14ac:dyDescent="0.3">
      <c r="A64" s="53">
        <v>60</v>
      </c>
      <c r="B64" s="39">
        <v>42401</v>
      </c>
      <c r="C64" s="40" t="s">
        <v>113</v>
      </c>
      <c r="D64" s="40" t="s">
        <v>114</v>
      </c>
      <c r="E64" s="40" t="s">
        <v>72</v>
      </c>
      <c r="F64" s="41"/>
      <c r="G64" s="41">
        <v>590</v>
      </c>
      <c r="H64" s="41">
        <v>590</v>
      </c>
      <c r="I64" s="9"/>
      <c r="J64" s="28"/>
    </row>
    <row r="65" spans="1:10" x14ac:dyDescent="0.3">
      <c r="A65" s="54">
        <v>61</v>
      </c>
      <c r="B65" s="38">
        <v>42705</v>
      </c>
      <c r="C65" s="40" t="s">
        <v>115</v>
      </c>
      <c r="D65" s="42" t="s">
        <v>28</v>
      </c>
      <c r="E65" s="40" t="s">
        <v>72</v>
      </c>
      <c r="F65" s="43"/>
      <c r="G65" s="43">
        <v>74</v>
      </c>
      <c r="H65" s="41">
        <v>74</v>
      </c>
      <c r="I65" s="9"/>
      <c r="J65" s="9"/>
    </row>
    <row r="66" spans="1:10" x14ac:dyDescent="0.3">
      <c r="A66" s="54">
        <v>62</v>
      </c>
      <c r="B66" s="38">
        <v>42705</v>
      </c>
      <c r="C66" s="42" t="s">
        <v>116</v>
      </c>
      <c r="D66" s="40" t="s">
        <v>28</v>
      </c>
      <c r="E66" s="40" t="s">
        <v>72</v>
      </c>
      <c r="F66" s="43"/>
      <c r="G66" s="41">
        <v>2188</v>
      </c>
      <c r="H66" s="41">
        <v>2188</v>
      </c>
      <c r="I66" s="9"/>
      <c r="J66" s="9"/>
    </row>
    <row r="67" spans="1:10" x14ac:dyDescent="0.3">
      <c r="A67" s="54">
        <v>63</v>
      </c>
      <c r="B67" s="38">
        <v>42705</v>
      </c>
      <c r="C67" s="42" t="s">
        <v>117</v>
      </c>
      <c r="D67" s="40" t="s">
        <v>28</v>
      </c>
      <c r="E67" s="40" t="s">
        <v>72</v>
      </c>
      <c r="F67" s="43"/>
      <c r="G67" s="41">
        <v>2494</v>
      </c>
      <c r="H67" s="41">
        <v>2494</v>
      </c>
      <c r="I67" s="9"/>
      <c r="J67" s="9"/>
    </row>
    <row r="68" spans="1:10" x14ac:dyDescent="0.3">
      <c r="A68" s="54">
        <v>64</v>
      </c>
      <c r="B68" s="38">
        <v>42705</v>
      </c>
      <c r="C68" s="42" t="s">
        <v>118</v>
      </c>
      <c r="D68" s="40" t="s">
        <v>28</v>
      </c>
      <c r="E68" s="40" t="s">
        <v>72</v>
      </c>
      <c r="F68" s="43"/>
      <c r="G68" s="41">
        <v>3623</v>
      </c>
      <c r="H68" s="41">
        <v>3623</v>
      </c>
      <c r="I68" s="9"/>
      <c r="J68" s="9"/>
    </row>
    <row r="69" spans="1:10" x14ac:dyDescent="0.3">
      <c r="A69" s="54">
        <v>65</v>
      </c>
      <c r="B69" s="38">
        <v>42705</v>
      </c>
      <c r="C69" s="42" t="s">
        <v>119</v>
      </c>
      <c r="D69" s="40" t="s">
        <v>28</v>
      </c>
      <c r="E69" s="40" t="s">
        <v>72</v>
      </c>
      <c r="F69" s="43"/>
      <c r="G69" s="41">
        <v>1943</v>
      </c>
      <c r="H69" s="41">
        <v>1943</v>
      </c>
      <c r="I69" s="9"/>
      <c r="J69" s="9"/>
    </row>
    <row r="70" spans="1:10" x14ac:dyDescent="0.3">
      <c r="A70" s="54">
        <v>66</v>
      </c>
      <c r="B70" s="38">
        <v>42705</v>
      </c>
      <c r="C70" s="42" t="s">
        <v>120</v>
      </c>
      <c r="D70" s="40" t="s">
        <v>28</v>
      </c>
      <c r="E70" s="40" t="s">
        <v>72</v>
      </c>
      <c r="F70" s="43"/>
      <c r="G70" s="41">
        <v>2441</v>
      </c>
      <c r="H70" s="41">
        <v>2441</v>
      </c>
      <c r="I70" s="9"/>
      <c r="J70" s="9"/>
    </row>
    <row r="71" spans="1:10" x14ac:dyDescent="0.3">
      <c r="A71" s="54">
        <v>67</v>
      </c>
      <c r="B71" s="38">
        <v>42856</v>
      </c>
      <c r="C71" s="44" t="s">
        <v>121</v>
      </c>
      <c r="D71" s="21"/>
      <c r="E71" s="40" t="s">
        <v>72</v>
      </c>
      <c r="F71" s="45"/>
      <c r="G71" s="46">
        <v>117</v>
      </c>
      <c r="H71" s="41">
        <v>117</v>
      </c>
      <c r="I71" s="9"/>
      <c r="J71" s="9"/>
    </row>
    <row r="72" spans="1:10" x14ac:dyDescent="0.3">
      <c r="A72" s="54">
        <v>68</v>
      </c>
      <c r="B72" s="38">
        <v>43070</v>
      </c>
      <c r="C72" s="21" t="s">
        <v>122</v>
      </c>
      <c r="D72" s="21" t="s">
        <v>123</v>
      </c>
      <c r="E72" s="40" t="s">
        <v>72</v>
      </c>
      <c r="F72" s="45"/>
      <c r="G72" s="46">
        <v>101</v>
      </c>
      <c r="H72" s="41">
        <v>101</v>
      </c>
      <c r="I72" s="9"/>
      <c r="J72" s="28"/>
    </row>
    <row r="73" spans="1:10" ht="15.6" x14ac:dyDescent="0.3">
      <c r="A73" s="37">
        <v>69</v>
      </c>
      <c r="B73" s="38">
        <v>43374</v>
      </c>
      <c r="C73" s="45" t="s">
        <v>124</v>
      </c>
      <c r="D73" s="44" t="s">
        <v>125</v>
      </c>
      <c r="E73" s="45" t="s">
        <v>72</v>
      </c>
      <c r="F73" s="45"/>
      <c r="G73" s="22">
        <v>260</v>
      </c>
      <c r="H73" s="46">
        <v>260</v>
      </c>
      <c r="I73" s="47"/>
      <c r="J73" s="9"/>
    </row>
    <row r="74" spans="1:10" ht="15.6" x14ac:dyDescent="0.3">
      <c r="A74" s="55">
        <v>70</v>
      </c>
      <c r="B74" s="61">
        <v>43586</v>
      </c>
      <c r="C74" s="48" t="s">
        <v>126</v>
      </c>
      <c r="D74" s="44" t="s">
        <v>127</v>
      </c>
      <c r="E74" s="45" t="s">
        <v>72</v>
      </c>
      <c r="F74" s="48"/>
      <c r="G74" s="22">
        <v>2974</v>
      </c>
      <c r="H74" s="46"/>
      <c r="I74" s="47"/>
      <c r="J74" s="9"/>
    </row>
    <row r="75" spans="1:10" ht="15.6" x14ac:dyDescent="0.3">
      <c r="A75" s="55">
        <v>71</v>
      </c>
      <c r="B75" s="51">
        <v>43678</v>
      </c>
      <c r="C75" s="9" t="s">
        <v>128</v>
      </c>
      <c r="D75" s="9" t="s">
        <v>80</v>
      </c>
      <c r="E75" s="63" t="s">
        <v>72</v>
      </c>
      <c r="F75" s="21"/>
      <c r="G75" s="64">
        <v>1289</v>
      </c>
      <c r="H75" s="24"/>
      <c r="I75" s="47"/>
      <c r="J75" s="9"/>
    </row>
    <row r="76" spans="1:10" ht="15.6" x14ac:dyDescent="0.3">
      <c r="A76" s="55">
        <v>72</v>
      </c>
      <c r="B76" s="61">
        <v>43678</v>
      </c>
      <c r="C76" s="48" t="s">
        <v>128</v>
      </c>
      <c r="D76" s="44" t="s">
        <v>50</v>
      </c>
      <c r="E76" s="45" t="s">
        <v>72</v>
      </c>
      <c r="F76" s="48"/>
      <c r="G76" s="22">
        <v>1289</v>
      </c>
      <c r="H76" s="46"/>
      <c r="I76" s="47"/>
      <c r="J76" s="9"/>
    </row>
    <row r="77" spans="1:10" ht="15.6" x14ac:dyDescent="0.3">
      <c r="A77" s="55">
        <v>73</v>
      </c>
      <c r="B77" s="61">
        <v>43678</v>
      </c>
      <c r="C77" s="48" t="s">
        <v>128</v>
      </c>
      <c r="D77" s="44" t="s">
        <v>129</v>
      </c>
      <c r="E77" s="45" t="s">
        <v>72</v>
      </c>
      <c r="F77" s="48"/>
      <c r="G77" s="46">
        <v>1289</v>
      </c>
      <c r="H77" s="46"/>
      <c r="I77" s="47"/>
      <c r="J77" s="9"/>
    </row>
    <row r="78" spans="1:10" ht="15.6" x14ac:dyDescent="0.3">
      <c r="A78" s="55">
        <v>74</v>
      </c>
      <c r="B78" s="61">
        <v>43739</v>
      </c>
      <c r="C78" s="48" t="s">
        <v>130</v>
      </c>
      <c r="D78" s="44" t="s">
        <v>3</v>
      </c>
      <c r="E78" s="45" t="s">
        <v>72</v>
      </c>
      <c r="F78" s="48"/>
      <c r="G78" s="46">
        <v>183</v>
      </c>
      <c r="H78" s="46"/>
      <c r="I78" s="47"/>
      <c r="J78" s="9"/>
    </row>
    <row r="79" spans="1:10" ht="15.6" x14ac:dyDescent="0.3">
      <c r="A79" s="55">
        <v>75</v>
      </c>
      <c r="B79" s="61">
        <v>43800</v>
      </c>
      <c r="C79" s="48" t="s">
        <v>131</v>
      </c>
      <c r="D79" s="44" t="s">
        <v>42</v>
      </c>
      <c r="E79" s="45" t="s">
        <v>72</v>
      </c>
      <c r="F79" s="48"/>
      <c r="G79" s="46">
        <v>7150</v>
      </c>
      <c r="H79" s="46"/>
      <c r="I79" s="47"/>
      <c r="J79" s="9"/>
    </row>
    <row r="80" spans="1:10" ht="15.6" x14ac:dyDescent="0.3">
      <c r="A80" s="55">
        <v>76</v>
      </c>
      <c r="B80" s="61">
        <v>43862</v>
      </c>
      <c r="C80" s="48" t="s">
        <v>132</v>
      </c>
      <c r="D80" s="44" t="s">
        <v>133</v>
      </c>
      <c r="E80" s="45" t="s">
        <v>134</v>
      </c>
      <c r="F80" s="48"/>
      <c r="G80" s="46">
        <v>250</v>
      </c>
      <c r="H80" s="46"/>
      <c r="I80" s="47"/>
      <c r="J80" s="9"/>
    </row>
    <row r="81" spans="1:10" ht="15.6" x14ac:dyDescent="0.3">
      <c r="A81" s="55"/>
      <c r="B81" s="49"/>
      <c r="C81" s="48"/>
      <c r="D81" s="21"/>
      <c r="E81" s="45"/>
      <c r="F81" s="48"/>
      <c r="G81" s="46"/>
      <c r="H81" s="46"/>
      <c r="I81" s="47"/>
      <c r="J81" s="9"/>
    </row>
    <row r="82" spans="1:10" ht="15.6" x14ac:dyDescent="0.3">
      <c r="A82" s="48"/>
      <c r="B82" s="49"/>
      <c r="C82" s="48"/>
      <c r="D82" s="45"/>
      <c r="E82" s="21"/>
      <c r="F82" s="50"/>
      <c r="G82" s="21"/>
      <c r="H82" s="52">
        <f>SUM(H5:H80)</f>
        <v>174428.22</v>
      </c>
      <c r="I82" s="47"/>
      <c r="J82" s="28"/>
    </row>
    <row r="83" spans="1:10" ht="15.6" x14ac:dyDescent="0.3">
      <c r="A83" s="9"/>
      <c r="B83" s="15"/>
      <c r="C83" s="9"/>
      <c r="D83" s="9"/>
      <c r="E83" s="9"/>
      <c r="F83" s="9"/>
      <c r="G83" s="9"/>
      <c r="H83" s="23"/>
      <c r="I83" s="47"/>
      <c r="J83" s="9"/>
    </row>
  </sheetData>
  <mergeCells count="2">
    <mergeCell ref="B3:H3"/>
    <mergeCell ref="A2:I2"/>
  </mergeCells>
  <conditionalFormatting sqref="B71:B7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{6B65D18A-2540-475B-BC92-D0BB3669B6B8}</x14:id>
        </ext>
      </extLst>
    </cfRule>
  </conditionalFormatting>
  <conditionalFormatting sqref="D7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{D818F252-FD79-475C-A4AF-BF63A9810BB4}</x14:id>
        </ext>
      </extLst>
    </cfRule>
  </conditionalFormatting>
  <conditionalFormatting sqref="E7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{A15C0161-456D-4AD6-ABCF-9D542E0005D9}</x14:id>
        </ext>
      </extLst>
    </cfRule>
  </conditionalFormatting>
  <conditionalFormatting sqref="E71:E7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{295CD7B1-3A88-4769-99C3-3FF06CE9DF4C}</x14:id>
        </ext>
      </extLst>
    </cfRule>
  </conditionalFormatting>
  <conditionalFormatting sqref="F70:H70 H71:H72 A64:H69 A70:C70 A71:A7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{73D6C937-B708-40CB-A77C-4541963067D4}</x14:id>
        </ext>
      </extLst>
    </cfRule>
  </conditionalFormatting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65D18A-2540-475B-BC92-D0BB3669B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B71:B72</xm:sqref>
        </x14:conditionalFormatting>
        <x14:conditionalFormatting xmlns:xm="http://schemas.microsoft.com/office/excel/2006/main">
          <x14:cfRule type="dataBar" id="{D818F252-FD79-475C-A4AF-BF63A9810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A15C0161-456D-4AD6-ABCF-9D542E0005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E70</xm:sqref>
        </x14:conditionalFormatting>
        <x14:conditionalFormatting xmlns:xm="http://schemas.microsoft.com/office/excel/2006/main">
          <x14:cfRule type="dataBar" id="{295CD7B1-3A88-4769-99C3-3FF06CE9D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E71:E72</xm:sqref>
        </x14:conditionalFormatting>
        <x14:conditionalFormatting xmlns:xm="http://schemas.microsoft.com/office/excel/2006/main">
          <x14:cfRule type="dataBar" id="{73D6C937-B708-40CB-A77C-4541963067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F70:H70 H71:H72 A64:H69 A70:C70 A71:A72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3BA0-271A-45D9-8E4E-1542756E77CF}">
  <dimension ref="B1:J104"/>
  <sheetViews>
    <sheetView tabSelected="1" topLeftCell="A75" zoomScale="80" zoomScaleNormal="80" workbookViewId="0">
      <selection activeCell="I99" sqref="I99"/>
    </sheetView>
  </sheetViews>
  <sheetFormatPr defaultRowHeight="14.4" x14ac:dyDescent="0.3"/>
  <cols>
    <col min="2" max="2" width="11.109375" customWidth="1"/>
    <col min="3" max="3" width="22.44140625" customWidth="1"/>
    <col min="4" max="5" width="27.33203125" customWidth="1"/>
    <col min="6" max="6" width="26.5546875" customWidth="1"/>
    <col min="7" max="7" width="16" customWidth="1"/>
    <col min="8" max="8" width="17" customWidth="1"/>
    <col min="9" max="9" width="30.33203125" customWidth="1"/>
    <col min="10" max="10" width="20.5546875" style="127" bestFit="1" customWidth="1"/>
  </cols>
  <sheetData>
    <row r="1" spans="2:10" x14ac:dyDescent="0.3">
      <c r="B1" s="136" t="s">
        <v>5</v>
      </c>
      <c r="C1" s="137"/>
      <c r="D1" s="137"/>
      <c r="E1" s="137"/>
      <c r="F1" s="137"/>
      <c r="G1" s="137"/>
      <c r="H1" s="137"/>
      <c r="I1" s="137"/>
      <c r="J1" s="138"/>
    </row>
    <row r="2" spans="2:10" x14ac:dyDescent="0.3">
      <c r="B2" s="109"/>
      <c r="C2" s="139" t="s">
        <v>144</v>
      </c>
      <c r="D2" s="140"/>
      <c r="E2" s="140"/>
      <c r="F2" s="140"/>
      <c r="G2" s="140"/>
      <c r="H2" s="140"/>
      <c r="I2" s="141"/>
      <c r="J2" s="119"/>
    </row>
    <row r="3" spans="2:10" ht="27.6" x14ac:dyDescent="0.3">
      <c r="B3" s="65" t="s">
        <v>32</v>
      </c>
      <c r="C3" s="65" t="s">
        <v>33</v>
      </c>
      <c r="D3" s="66" t="s">
        <v>143</v>
      </c>
      <c r="E3" s="66" t="s">
        <v>35</v>
      </c>
      <c r="F3" s="66" t="s">
        <v>36</v>
      </c>
      <c r="G3" s="67" t="s">
        <v>37</v>
      </c>
      <c r="H3" s="65" t="s">
        <v>38</v>
      </c>
      <c r="I3" s="65" t="s">
        <v>39</v>
      </c>
      <c r="J3" s="120" t="s">
        <v>40</v>
      </c>
    </row>
    <row r="4" spans="2:10" x14ac:dyDescent="0.3">
      <c r="B4" s="68">
        <v>1</v>
      </c>
      <c r="C4" s="69">
        <v>1920</v>
      </c>
      <c r="D4" s="69" t="s">
        <v>41</v>
      </c>
      <c r="E4" s="69" t="s">
        <v>42</v>
      </c>
      <c r="F4" s="69" t="s">
        <v>43</v>
      </c>
      <c r="G4" s="70">
        <v>4074.62</v>
      </c>
      <c r="H4" s="70">
        <f>G4+SUM(G4)</f>
        <v>8149.24</v>
      </c>
      <c r="I4" s="70">
        <v>4074.62</v>
      </c>
      <c r="J4" s="68"/>
    </row>
    <row r="5" spans="2:10" x14ac:dyDescent="0.3">
      <c r="B5" s="68">
        <v>2</v>
      </c>
      <c r="C5" s="69">
        <v>1952</v>
      </c>
      <c r="D5" s="69" t="s">
        <v>3</v>
      </c>
      <c r="E5" s="69" t="s">
        <v>44</v>
      </c>
      <c r="F5" s="69"/>
      <c r="G5" s="71">
        <v>1</v>
      </c>
      <c r="H5" s="71">
        <v>0</v>
      </c>
      <c r="I5" s="71">
        <v>1</v>
      </c>
      <c r="J5" s="68"/>
    </row>
    <row r="6" spans="2:10" x14ac:dyDescent="0.3">
      <c r="B6" s="68">
        <v>3</v>
      </c>
      <c r="C6" s="69">
        <v>1868</v>
      </c>
      <c r="D6" s="69" t="s">
        <v>45</v>
      </c>
      <c r="E6" s="69" t="s">
        <v>42</v>
      </c>
      <c r="F6" s="69"/>
      <c r="G6" s="71">
        <v>1</v>
      </c>
      <c r="H6" s="71">
        <v>0</v>
      </c>
      <c r="I6" s="71">
        <v>1</v>
      </c>
      <c r="J6" s="68"/>
    </row>
    <row r="7" spans="2:10" x14ac:dyDescent="0.3">
      <c r="B7" s="68">
        <v>4</v>
      </c>
      <c r="C7" s="69">
        <v>1996</v>
      </c>
      <c r="D7" s="69" t="s">
        <v>46</v>
      </c>
      <c r="E7" s="69" t="s">
        <v>47</v>
      </c>
      <c r="F7" s="69"/>
      <c r="G7" s="71">
        <v>1</v>
      </c>
      <c r="H7" s="71">
        <v>0</v>
      </c>
      <c r="I7" s="71">
        <v>1</v>
      </c>
      <c r="J7" s="68"/>
    </row>
    <row r="8" spans="2:10" x14ac:dyDescent="0.3">
      <c r="B8" s="68">
        <v>5</v>
      </c>
      <c r="C8" s="72" t="s">
        <v>48</v>
      </c>
      <c r="D8" s="69" t="s">
        <v>49</v>
      </c>
      <c r="E8" s="69" t="s">
        <v>50</v>
      </c>
      <c r="F8" s="69"/>
      <c r="G8" s="71">
        <v>1</v>
      </c>
      <c r="H8" s="71">
        <v>0</v>
      </c>
      <c r="I8" s="71">
        <v>1</v>
      </c>
      <c r="J8" s="68"/>
    </row>
    <row r="9" spans="2:10" x14ac:dyDescent="0.3">
      <c r="B9" s="68">
        <v>6</v>
      </c>
      <c r="C9" s="73">
        <v>1960</v>
      </c>
      <c r="D9" s="69" t="s">
        <v>51</v>
      </c>
      <c r="E9" s="69" t="s">
        <v>3</v>
      </c>
      <c r="F9" s="74" t="s">
        <v>52</v>
      </c>
      <c r="G9" s="70">
        <v>5262.35</v>
      </c>
      <c r="H9" s="70">
        <v>5262.35</v>
      </c>
      <c r="I9" s="70">
        <f>G9</f>
        <v>5262.35</v>
      </c>
      <c r="J9" s="68"/>
    </row>
    <row r="10" spans="2:10" x14ac:dyDescent="0.3">
      <c r="B10" s="68">
        <v>7</v>
      </c>
      <c r="C10" s="73">
        <v>1965</v>
      </c>
      <c r="D10" s="69" t="s">
        <v>53</v>
      </c>
      <c r="E10" s="69" t="s">
        <v>3</v>
      </c>
      <c r="F10" s="74" t="s">
        <v>52</v>
      </c>
      <c r="G10" s="70">
        <v>62462.48</v>
      </c>
      <c r="H10" s="70">
        <v>72710.789999999994</v>
      </c>
      <c r="I10" s="70">
        <v>62462.48</v>
      </c>
      <c r="J10" s="68"/>
    </row>
    <row r="11" spans="2:10" x14ac:dyDescent="0.3">
      <c r="B11" s="68">
        <v>8</v>
      </c>
      <c r="C11" s="75">
        <v>1972</v>
      </c>
      <c r="D11" s="76" t="s">
        <v>54</v>
      </c>
      <c r="E11" s="76" t="s">
        <v>55</v>
      </c>
      <c r="F11" s="76"/>
      <c r="G11" s="77">
        <v>2392.9699999999998</v>
      </c>
      <c r="H11" s="77">
        <v>0</v>
      </c>
      <c r="I11" s="77">
        <v>2392.9699999999998</v>
      </c>
      <c r="J11" s="128">
        <v>45170</v>
      </c>
    </row>
    <row r="12" spans="2:10" x14ac:dyDescent="0.3">
      <c r="B12" s="68">
        <v>9</v>
      </c>
      <c r="C12" s="75">
        <v>1972</v>
      </c>
      <c r="D12" s="76" t="s">
        <v>56</v>
      </c>
      <c r="E12" s="76" t="s">
        <v>55</v>
      </c>
      <c r="F12" s="76"/>
      <c r="G12" s="77">
        <v>2392.9699999999998</v>
      </c>
      <c r="H12" s="77">
        <v>0</v>
      </c>
      <c r="I12" s="77">
        <v>2392.9699999999998</v>
      </c>
      <c r="J12" s="118"/>
    </row>
    <row r="13" spans="2:10" x14ac:dyDescent="0.3">
      <c r="B13" s="68">
        <v>10</v>
      </c>
      <c r="C13" s="75">
        <v>1982</v>
      </c>
      <c r="D13" s="76" t="s">
        <v>56</v>
      </c>
      <c r="E13" s="76" t="s">
        <v>55</v>
      </c>
      <c r="F13" s="76"/>
      <c r="G13" s="77">
        <v>2392.9699999999998</v>
      </c>
      <c r="H13" s="77">
        <v>0</v>
      </c>
      <c r="I13" s="77">
        <v>2392.9699999999998</v>
      </c>
      <c r="J13" s="118"/>
    </row>
    <row r="14" spans="2:10" x14ac:dyDescent="0.3">
      <c r="B14" s="68">
        <v>11</v>
      </c>
      <c r="C14" s="75">
        <v>1996</v>
      </c>
      <c r="D14" s="76" t="s">
        <v>57</v>
      </c>
      <c r="E14" s="76" t="s">
        <v>55</v>
      </c>
      <c r="F14" s="76"/>
      <c r="G14" s="77">
        <v>2392.9699999999998</v>
      </c>
      <c r="H14" s="77">
        <v>0</v>
      </c>
      <c r="I14" s="77">
        <v>2392.9699999999998</v>
      </c>
      <c r="J14" s="118"/>
    </row>
    <row r="15" spans="2:10" x14ac:dyDescent="0.3">
      <c r="B15" s="68">
        <v>12</v>
      </c>
      <c r="C15" s="78"/>
      <c r="D15" s="76" t="s">
        <v>58</v>
      </c>
      <c r="E15" s="76" t="s">
        <v>55</v>
      </c>
      <c r="F15" s="76" t="s">
        <v>59</v>
      </c>
      <c r="G15" s="77">
        <v>2139.1799999999998</v>
      </c>
      <c r="H15" s="77">
        <v>2222.7399999999998</v>
      </c>
      <c r="I15" s="77">
        <v>2139.1799999999998</v>
      </c>
      <c r="J15" s="118">
        <v>2022</v>
      </c>
    </row>
    <row r="16" spans="2:10" x14ac:dyDescent="0.3">
      <c r="B16" s="68">
        <v>13</v>
      </c>
      <c r="C16" s="75">
        <v>2005</v>
      </c>
      <c r="D16" s="76" t="s">
        <v>60</v>
      </c>
      <c r="E16" s="76" t="s">
        <v>55</v>
      </c>
      <c r="F16" s="76" t="s">
        <v>59</v>
      </c>
      <c r="G16" s="77">
        <v>3122.15</v>
      </c>
      <c r="H16" s="77">
        <v>3634.87</v>
      </c>
      <c r="I16" s="77">
        <v>3122.15</v>
      </c>
      <c r="J16" s="118"/>
    </row>
    <row r="17" spans="2:10" x14ac:dyDescent="0.3">
      <c r="B17" s="68">
        <v>14</v>
      </c>
      <c r="C17" s="79"/>
      <c r="D17" s="80" t="s">
        <v>61</v>
      </c>
      <c r="E17" s="80" t="s">
        <v>62</v>
      </c>
      <c r="F17" s="80" t="s">
        <v>52</v>
      </c>
      <c r="G17" s="81">
        <v>513.53</v>
      </c>
      <c r="H17" s="81">
        <v>513.53</v>
      </c>
      <c r="I17" s="81">
        <v>513.53</v>
      </c>
      <c r="J17" s="121"/>
    </row>
    <row r="18" spans="2:10" x14ac:dyDescent="0.3">
      <c r="B18" s="68">
        <v>15</v>
      </c>
      <c r="C18" s="79"/>
      <c r="D18" s="80" t="s">
        <v>61</v>
      </c>
      <c r="E18" s="80" t="s">
        <v>63</v>
      </c>
      <c r="F18" s="80" t="s">
        <v>64</v>
      </c>
      <c r="G18" s="81">
        <v>513.53</v>
      </c>
      <c r="H18" s="81">
        <v>513.53</v>
      </c>
      <c r="I18" s="81">
        <v>513.53</v>
      </c>
      <c r="J18" s="122"/>
    </row>
    <row r="19" spans="2:10" x14ac:dyDescent="0.3">
      <c r="B19" s="68">
        <v>16</v>
      </c>
      <c r="C19" s="79">
        <v>2002</v>
      </c>
      <c r="D19" s="80" t="s">
        <v>65</v>
      </c>
      <c r="E19" s="80" t="s">
        <v>66</v>
      </c>
      <c r="F19" s="80" t="s">
        <v>64</v>
      </c>
      <c r="G19" s="81">
        <v>513.53</v>
      </c>
      <c r="H19" s="81">
        <v>513.53</v>
      </c>
      <c r="I19" s="81">
        <v>513.53</v>
      </c>
      <c r="J19" s="122"/>
    </row>
    <row r="20" spans="2:10" x14ac:dyDescent="0.3">
      <c r="B20" s="68">
        <v>17</v>
      </c>
      <c r="C20" s="79"/>
      <c r="D20" s="80" t="s">
        <v>61</v>
      </c>
      <c r="E20" s="80" t="s">
        <v>67</v>
      </c>
      <c r="F20" s="80" t="s">
        <v>64</v>
      </c>
      <c r="G20" s="81">
        <v>513.53</v>
      </c>
      <c r="H20" s="81">
        <v>513.53</v>
      </c>
      <c r="I20" s="81">
        <v>513.53</v>
      </c>
      <c r="J20" s="122"/>
    </row>
    <row r="21" spans="2:10" x14ac:dyDescent="0.3">
      <c r="B21" s="68">
        <v>18</v>
      </c>
      <c r="C21" s="79">
        <v>2009</v>
      </c>
      <c r="D21" s="80" t="s">
        <v>68</v>
      </c>
      <c r="E21" s="80" t="s">
        <v>69</v>
      </c>
      <c r="F21" s="80" t="s">
        <v>64</v>
      </c>
      <c r="G21" s="81">
        <v>540</v>
      </c>
      <c r="H21" s="81">
        <v>540</v>
      </c>
      <c r="I21" s="82">
        <v>540</v>
      </c>
      <c r="J21" s="122"/>
    </row>
    <row r="22" spans="2:10" x14ac:dyDescent="0.3">
      <c r="B22" s="68">
        <v>19</v>
      </c>
      <c r="C22" s="79"/>
      <c r="D22" s="80" t="s">
        <v>61</v>
      </c>
      <c r="E22" s="80" t="s">
        <v>70</v>
      </c>
      <c r="F22" s="80" t="s">
        <v>64</v>
      </c>
      <c r="G22" s="81">
        <v>501.12</v>
      </c>
      <c r="H22" s="81">
        <v>501.12</v>
      </c>
      <c r="I22" s="81">
        <v>501.12</v>
      </c>
      <c r="J22" s="122"/>
    </row>
    <row r="23" spans="2:10" x14ac:dyDescent="0.3">
      <c r="B23" s="68">
        <v>20</v>
      </c>
      <c r="C23" s="79">
        <v>1998</v>
      </c>
      <c r="D23" s="80" t="s">
        <v>61</v>
      </c>
      <c r="E23" s="80" t="s">
        <v>71</v>
      </c>
      <c r="F23" s="80" t="s">
        <v>64</v>
      </c>
      <c r="G23" s="81">
        <v>319</v>
      </c>
      <c r="H23" s="81">
        <v>319</v>
      </c>
      <c r="I23" s="81">
        <v>319</v>
      </c>
      <c r="J23" s="122"/>
    </row>
    <row r="24" spans="2:10" x14ac:dyDescent="0.3">
      <c r="B24" s="68">
        <v>21</v>
      </c>
      <c r="C24" s="79">
        <v>2013</v>
      </c>
      <c r="D24" s="80" t="s">
        <v>61</v>
      </c>
      <c r="E24" s="80" t="s">
        <v>46</v>
      </c>
      <c r="F24" s="80" t="s">
        <v>72</v>
      </c>
      <c r="G24" s="81">
        <v>250</v>
      </c>
      <c r="H24" s="81">
        <v>250</v>
      </c>
      <c r="I24" s="81">
        <v>250</v>
      </c>
      <c r="J24" s="122"/>
    </row>
    <row r="25" spans="2:10" x14ac:dyDescent="0.3">
      <c r="B25" s="68">
        <v>22</v>
      </c>
      <c r="C25" s="79">
        <v>2013</v>
      </c>
      <c r="D25" s="80" t="s">
        <v>61</v>
      </c>
      <c r="E25" s="80" t="s">
        <v>46</v>
      </c>
      <c r="F25" s="80" t="s">
        <v>72</v>
      </c>
      <c r="G25" s="81">
        <v>250</v>
      </c>
      <c r="H25" s="81">
        <v>250</v>
      </c>
      <c r="I25" s="81">
        <v>250</v>
      </c>
      <c r="J25" s="122"/>
    </row>
    <row r="26" spans="2:10" x14ac:dyDescent="0.3">
      <c r="B26" s="68">
        <v>23</v>
      </c>
      <c r="C26" s="79"/>
      <c r="D26" s="80" t="s">
        <v>73</v>
      </c>
      <c r="E26" s="80" t="s">
        <v>46</v>
      </c>
      <c r="F26" s="80" t="s">
        <v>72</v>
      </c>
      <c r="G26" s="81">
        <v>513.53</v>
      </c>
      <c r="H26" s="81">
        <v>513.53</v>
      </c>
      <c r="I26" s="81">
        <v>513.53</v>
      </c>
      <c r="J26" s="122"/>
    </row>
    <row r="27" spans="2:10" x14ac:dyDescent="0.3">
      <c r="B27" s="68">
        <v>24</v>
      </c>
      <c r="C27" s="79">
        <v>2014</v>
      </c>
      <c r="D27" s="80" t="s">
        <v>61</v>
      </c>
      <c r="E27" s="80" t="s">
        <v>74</v>
      </c>
      <c r="F27" s="80" t="s">
        <v>72</v>
      </c>
      <c r="G27" s="81">
        <v>399</v>
      </c>
      <c r="H27" s="81">
        <v>399</v>
      </c>
      <c r="I27" s="81">
        <v>399</v>
      </c>
      <c r="J27" s="122"/>
    </row>
    <row r="28" spans="2:10" x14ac:dyDescent="0.3">
      <c r="B28" s="68">
        <v>25</v>
      </c>
      <c r="C28" s="79">
        <v>2015</v>
      </c>
      <c r="D28" s="80" t="s">
        <v>61</v>
      </c>
      <c r="E28" s="80" t="s">
        <v>46</v>
      </c>
      <c r="F28" s="80" t="s">
        <v>72</v>
      </c>
      <c r="G28" s="81"/>
      <c r="H28" s="81">
        <v>250</v>
      </c>
      <c r="I28" s="81">
        <v>1</v>
      </c>
      <c r="J28" s="122"/>
    </row>
    <row r="29" spans="2:10" x14ac:dyDescent="0.3">
      <c r="B29" s="68">
        <v>26</v>
      </c>
      <c r="C29" s="83">
        <v>2008</v>
      </c>
      <c r="D29" s="84" t="s">
        <v>75</v>
      </c>
      <c r="E29" s="84" t="s">
        <v>3</v>
      </c>
      <c r="F29" s="84" t="s">
        <v>76</v>
      </c>
      <c r="G29" s="85">
        <v>531.98</v>
      </c>
      <c r="H29" s="85">
        <v>531.98</v>
      </c>
      <c r="I29" s="85">
        <v>531.98</v>
      </c>
      <c r="J29" s="123"/>
    </row>
    <row r="30" spans="2:10" x14ac:dyDescent="0.3">
      <c r="B30" s="68">
        <v>27</v>
      </c>
      <c r="C30" s="83">
        <v>2008</v>
      </c>
      <c r="D30" s="84" t="s">
        <v>75</v>
      </c>
      <c r="E30" s="84" t="s">
        <v>3</v>
      </c>
      <c r="F30" s="84" t="s">
        <v>76</v>
      </c>
      <c r="G30" s="85">
        <v>531.98</v>
      </c>
      <c r="H30" s="85">
        <v>531.98</v>
      </c>
      <c r="I30" s="85">
        <v>531.98</v>
      </c>
      <c r="J30" s="123"/>
    </row>
    <row r="31" spans="2:10" x14ac:dyDescent="0.3">
      <c r="B31" s="68">
        <v>28</v>
      </c>
      <c r="C31" s="83">
        <v>2008</v>
      </c>
      <c r="D31" s="84" t="s">
        <v>75</v>
      </c>
      <c r="E31" s="84" t="s">
        <v>3</v>
      </c>
      <c r="F31" s="84" t="s">
        <v>76</v>
      </c>
      <c r="G31" s="85">
        <v>531.98</v>
      </c>
      <c r="H31" s="85">
        <v>531.98</v>
      </c>
      <c r="I31" s="85">
        <v>531.98</v>
      </c>
      <c r="J31" s="123"/>
    </row>
    <row r="32" spans="2:10" x14ac:dyDescent="0.3">
      <c r="B32" s="68">
        <v>29</v>
      </c>
      <c r="C32" s="83">
        <v>2008</v>
      </c>
      <c r="D32" s="84" t="s">
        <v>75</v>
      </c>
      <c r="E32" s="84" t="s">
        <v>3</v>
      </c>
      <c r="F32" s="84" t="s">
        <v>52</v>
      </c>
      <c r="G32" s="85">
        <v>531.98</v>
      </c>
      <c r="H32" s="85">
        <v>531.98</v>
      </c>
      <c r="I32" s="85">
        <v>531.98</v>
      </c>
      <c r="J32" s="123"/>
    </row>
    <row r="33" spans="2:10" x14ac:dyDescent="0.3">
      <c r="B33" s="68">
        <v>30</v>
      </c>
      <c r="C33" s="86">
        <v>2013</v>
      </c>
      <c r="D33" s="87" t="s">
        <v>77</v>
      </c>
      <c r="E33" s="87" t="s">
        <v>78</v>
      </c>
      <c r="F33" s="87" t="s">
        <v>79</v>
      </c>
      <c r="G33" s="88">
        <v>250</v>
      </c>
      <c r="H33" s="89">
        <v>0</v>
      </c>
      <c r="I33" s="88">
        <v>250</v>
      </c>
      <c r="J33" s="124"/>
    </row>
    <row r="34" spans="2:10" x14ac:dyDescent="0.3">
      <c r="B34" s="68">
        <v>31</v>
      </c>
      <c r="C34" s="86">
        <v>2013</v>
      </c>
      <c r="D34" s="87" t="s">
        <v>77</v>
      </c>
      <c r="E34" s="87" t="s">
        <v>80</v>
      </c>
      <c r="F34" s="87" t="s">
        <v>79</v>
      </c>
      <c r="G34" s="88">
        <v>250</v>
      </c>
      <c r="H34" s="89">
        <v>1073</v>
      </c>
      <c r="I34" s="88">
        <v>250</v>
      </c>
      <c r="J34" s="90">
        <v>43678</v>
      </c>
    </row>
    <row r="35" spans="2:10" x14ac:dyDescent="0.3">
      <c r="B35" s="68">
        <v>32</v>
      </c>
      <c r="C35" s="86">
        <v>2013</v>
      </c>
      <c r="D35" s="87" t="s">
        <v>77</v>
      </c>
      <c r="E35" s="87" t="s">
        <v>81</v>
      </c>
      <c r="F35" s="87" t="s">
        <v>79</v>
      </c>
      <c r="G35" s="88">
        <v>250</v>
      </c>
      <c r="H35" s="89">
        <v>1073</v>
      </c>
      <c r="I35" s="88">
        <v>250</v>
      </c>
      <c r="J35" s="124"/>
    </row>
    <row r="36" spans="2:10" x14ac:dyDescent="0.3">
      <c r="B36" s="68">
        <v>33</v>
      </c>
      <c r="C36" s="86">
        <v>2013</v>
      </c>
      <c r="D36" s="87" t="s">
        <v>77</v>
      </c>
      <c r="E36" s="87" t="s">
        <v>42</v>
      </c>
      <c r="F36" s="87" t="s">
        <v>79</v>
      </c>
      <c r="G36" s="88">
        <v>1000</v>
      </c>
      <c r="H36" s="89">
        <v>0</v>
      </c>
      <c r="I36" s="88">
        <v>1000</v>
      </c>
      <c r="J36" s="90">
        <v>43862</v>
      </c>
    </row>
    <row r="37" spans="2:10" x14ac:dyDescent="0.3">
      <c r="B37" s="68">
        <v>34</v>
      </c>
      <c r="C37" s="86">
        <v>2013</v>
      </c>
      <c r="D37" s="87" t="s">
        <v>77</v>
      </c>
      <c r="E37" s="87" t="s">
        <v>50</v>
      </c>
      <c r="F37" s="87" t="s">
        <v>79</v>
      </c>
      <c r="G37" s="88">
        <v>250</v>
      </c>
      <c r="H37" s="89">
        <v>1073</v>
      </c>
      <c r="I37" s="88">
        <v>250</v>
      </c>
      <c r="J37" s="90">
        <v>43678</v>
      </c>
    </row>
    <row r="38" spans="2:10" x14ac:dyDescent="0.3">
      <c r="B38" s="68">
        <v>35</v>
      </c>
      <c r="C38" s="86">
        <v>2013</v>
      </c>
      <c r="D38" s="87" t="s">
        <v>77</v>
      </c>
      <c r="E38" s="87" t="s">
        <v>83</v>
      </c>
      <c r="F38" s="87" t="s">
        <v>79</v>
      </c>
      <c r="G38" s="88">
        <v>250</v>
      </c>
      <c r="H38" s="89">
        <v>1073</v>
      </c>
      <c r="I38" s="88">
        <v>250</v>
      </c>
      <c r="J38" s="90">
        <v>43678</v>
      </c>
    </row>
    <row r="39" spans="2:10" x14ac:dyDescent="0.3">
      <c r="B39" s="68">
        <v>36</v>
      </c>
      <c r="C39" s="86">
        <v>2000</v>
      </c>
      <c r="D39" s="87" t="s">
        <v>84</v>
      </c>
      <c r="E39" s="87" t="s">
        <v>3</v>
      </c>
      <c r="F39" s="87" t="s">
        <v>79</v>
      </c>
      <c r="G39" s="88">
        <v>473.55</v>
      </c>
      <c r="H39" s="88">
        <v>473.55</v>
      </c>
      <c r="I39" s="88">
        <v>473.55</v>
      </c>
      <c r="J39" s="124"/>
    </row>
    <row r="40" spans="2:10" x14ac:dyDescent="0.3">
      <c r="B40" s="68">
        <v>37</v>
      </c>
      <c r="C40" s="75">
        <v>2007</v>
      </c>
      <c r="D40" s="76" t="s">
        <v>85</v>
      </c>
      <c r="E40" s="76" t="s">
        <v>3</v>
      </c>
      <c r="F40" s="76" t="s">
        <v>76</v>
      </c>
      <c r="G40" s="77">
        <v>3834.53</v>
      </c>
      <c r="H40" s="77">
        <v>3834.53</v>
      </c>
      <c r="I40" s="77">
        <v>3834.53</v>
      </c>
      <c r="J40" s="118"/>
    </row>
    <row r="41" spans="2:10" x14ac:dyDescent="0.3">
      <c r="B41" s="68">
        <v>38</v>
      </c>
      <c r="C41" s="75">
        <v>2006</v>
      </c>
      <c r="D41" s="76" t="s">
        <v>86</v>
      </c>
      <c r="E41" s="76" t="s">
        <v>3</v>
      </c>
      <c r="F41" s="76" t="s">
        <v>76</v>
      </c>
      <c r="G41" s="77">
        <v>7038.68</v>
      </c>
      <c r="H41" s="77">
        <v>7038.68</v>
      </c>
      <c r="I41" s="77">
        <v>7038.68</v>
      </c>
      <c r="J41" s="118"/>
    </row>
    <row r="42" spans="2:10" x14ac:dyDescent="0.3">
      <c r="B42" s="68">
        <v>39</v>
      </c>
      <c r="C42" s="75">
        <v>2007</v>
      </c>
      <c r="D42" s="76" t="s">
        <v>87</v>
      </c>
      <c r="E42" s="76" t="s">
        <v>3</v>
      </c>
      <c r="F42" s="76" t="s">
        <v>76</v>
      </c>
      <c r="G42" s="77">
        <v>3818.13</v>
      </c>
      <c r="H42" s="77">
        <v>3818.13</v>
      </c>
      <c r="I42" s="77">
        <v>3818.13</v>
      </c>
      <c r="J42" s="118"/>
    </row>
    <row r="43" spans="2:10" x14ac:dyDescent="0.3">
      <c r="B43" s="68">
        <v>40</v>
      </c>
      <c r="C43" s="75">
        <v>2011</v>
      </c>
      <c r="D43" s="76" t="s">
        <v>88</v>
      </c>
      <c r="E43" s="76" t="s">
        <v>3</v>
      </c>
      <c r="F43" s="76" t="s">
        <v>72</v>
      </c>
      <c r="G43" s="77">
        <v>21622</v>
      </c>
      <c r="H43" s="77">
        <v>21622</v>
      </c>
      <c r="I43" s="77">
        <v>21622</v>
      </c>
      <c r="J43" s="118"/>
    </row>
    <row r="44" spans="2:10" x14ac:dyDescent="0.3">
      <c r="B44" s="68">
        <v>41</v>
      </c>
      <c r="C44" s="75">
        <v>2011</v>
      </c>
      <c r="D44" s="76" t="s">
        <v>89</v>
      </c>
      <c r="E44" s="76" t="s">
        <v>3</v>
      </c>
      <c r="F44" s="76" t="s">
        <v>72</v>
      </c>
      <c r="G44" s="77">
        <v>780</v>
      </c>
      <c r="H44" s="77">
        <v>780</v>
      </c>
      <c r="I44" s="77">
        <v>780</v>
      </c>
      <c r="J44" s="118"/>
    </row>
    <row r="45" spans="2:10" x14ac:dyDescent="0.3">
      <c r="B45" s="68">
        <v>42</v>
      </c>
      <c r="C45" s="75">
        <v>2011</v>
      </c>
      <c r="D45" s="76" t="s">
        <v>90</v>
      </c>
      <c r="E45" s="76" t="s">
        <v>3</v>
      </c>
      <c r="F45" s="76" t="s">
        <v>72</v>
      </c>
      <c r="G45" s="77">
        <v>707</v>
      </c>
      <c r="H45" s="77">
        <v>707</v>
      </c>
      <c r="I45" s="77">
        <v>707</v>
      </c>
      <c r="J45" s="118"/>
    </row>
    <row r="46" spans="2:10" x14ac:dyDescent="0.3">
      <c r="B46" s="68">
        <v>43</v>
      </c>
      <c r="C46" s="75">
        <v>2011</v>
      </c>
      <c r="D46" s="76" t="s">
        <v>91</v>
      </c>
      <c r="E46" s="76" t="s">
        <v>3</v>
      </c>
      <c r="F46" s="76" t="s">
        <v>72</v>
      </c>
      <c r="G46" s="77">
        <v>2080</v>
      </c>
      <c r="H46" s="77">
        <v>2080</v>
      </c>
      <c r="I46" s="77">
        <v>2080</v>
      </c>
      <c r="J46" s="118"/>
    </row>
    <row r="47" spans="2:10" x14ac:dyDescent="0.3">
      <c r="B47" s="68">
        <v>44</v>
      </c>
      <c r="C47" s="75">
        <v>2011</v>
      </c>
      <c r="D47" s="76" t="s">
        <v>92</v>
      </c>
      <c r="E47" s="76" t="s">
        <v>3</v>
      </c>
      <c r="F47" s="76" t="s">
        <v>72</v>
      </c>
      <c r="G47" s="77">
        <v>2964</v>
      </c>
      <c r="H47" s="77">
        <v>2964</v>
      </c>
      <c r="I47" s="77">
        <v>2964</v>
      </c>
      <c r="J47" s="118"/>
    </row>
    <row r="48" spans="2:10" x14ac:dyDescent="0.3">
      <c r="B48" s="68">
        <v>45</v>
      </c>
      <c r="C48" s="75">
        <v>2011</v>
      </c>
      <c r="D48" s="76" t="s">
        <v>93</v>
      </c>
      <c r="E48" s="76" t="s">
        <v>3</v>
      </c>
      <c r="F48" s="76" t="s">
        <v>72</v>
      </c>
      <c r="G48" s="77">
        <v>6341.54</v>
      </c>
      <c r="H48" s="77">
        <v>6341.54</v>
      </c>
      <c r="I48" s="77">
        <v>6341.54</v>
      </c>
      <c r="J48" s="118"/>
    </row>
    <row r="49" spans="2:10" x14ac:dyDescent="0.3">
      <c r="B49" s="68">
        <v>46</v>
      </c>
      <c r="C49" s="75">
        <v>2012</v>
      </c>
      <c r="D49" s="76" t="s">
        <v>94</v>
      </c>
      <c r="E49" s="76" t="s">
        <v>3</v>
      </c>
      <c r="F49" s="76" t="s">
        <v>72</v>
      </c>
      <c r="G49" s="77">
        <v>750</v>
      </c>
      <c r="H49" s="77">
        <v>750</v>
      </c>
      <c r="I49" s="77">
        <v>750</v>
      </c>
      <c r="J49" s="118" t="s">
        <v>148</v>
      </c>
    </row>
    <row r="50" spans="2:10" x14ac:dyDescent="0.3">
      <c r="B50" s="68">
        <v>47</v>
      </c>
      <c r="C50" s="75">
        <v>2012</v>
      </c>
      <c r="D50" s="76" t="s">
        <v>95</v>
      </c>
      <c r="E50" s="76" t="s">
        <v>3</v>
      </c>
      <c r="F50" s="76" t="s">
        <v>72</v>
      </c>
      <c r="G50" s="77">
        <v>1</v>
      </c>
      <c r="H50" s="77">
        <v>500</v>
      </c>
      <c r="I50" s="77">
        <v>500</v>
      </c>
      <c r="J50" s="128">
        <v>45139</v>
      </c>
    </row>
    <row r="51" spans="2:10" x14ac:dyDescent="0.3">
      <c r="B51" s="68">
        <v>48</v>
      </c>
      <c r="C51" s="75">
        <v>2008</v>
      </c>
      <c r="D51" s="76" t="s">
        <v>96</v>
      </c>
      <c r="E51" s="76" t="s">
        <v>3</v>
      </c>
      <c r="F51" s="76" t="s">
        <v>79</v>
      </c>
      <c r="G51" s="77"/>
      <c r="H51" s="77">
        <v>1</v>
      </c>
      <c r="I51" s="77">
        <v>1</v>
      </c>
      <c r="J51" s="118"/>
    </row>
    <row r="52" spans="2:10" x14ac:dyDescent="0.3">
      <c r="B52" s="68">
        <v>49</v>
      </c>
      <c r="C52" s="75">
        <v>2015</v>
      </c>
      <c r="D52" s="76" t="s">
        <v>97</v>
      </c>
      <c r="E52" s="76" t="s">
        <v>3</v>
      </c>
      <c r="F52" s="76" t="s">
        <v>72</v>
      </c>
      <c r="G52" s="77"/>
      <c r="H52" s="77">
        <v>250</v>
      </c>
      <c r="I52" s="77">
        <v>250</v>
      </c>
      <c r="J52" s="118"/>
    </row>
    <row r="53" spans="2:10" x14ac:dyDescent="0.3">
      <c r="B53" s="68">
        <v>50</v>
      </c>
      <c r="C53" s="73">
        <v>2009</v>
      </c>
      <c r="D53" s="69" t="s">
        <v>98</v>
      </c>
      <c r="E53" s="69" t="s">
        <v>99</v>
      </c>
      <c r="F53" s="69" t="s">
        <v>100</v>
      </c>
      <c r="G53" s="70">
        <v>3075</v>
      </c>
      <c r="H53" s="70">
        <v>3579.25</v>
      </c>
      <c r="I53" s="70">
        <v>3579.25</v>
      </c>
      <c r="J53" s="68"/>
    </row>
    <row r="54" spans="2:10" x14ac:dyDescent="0.3">
      <c r="B54" s="68">
        <v>51</v>
      </c>
      <c r="C54" s="73">
        <v>2014</v>
      </c>
      <c r="D54" s="69" t="s">
        <v>98</v>
      </c>
      <c r="E54" s="69" t="s">
        <v>99</v>
      </c>
      <c r="F54" s="69" t="s">
        <v>100</v>
      </c>
      <c r="G54" s="70">
        <v>3255</v>
      </c>
      <c r="H54" s="70">
        <v>3255</v>
      </c>
      <c r="I54" s="70">
        <v>3255</v>
      </c>
      <c r="J54" s="68"/>
    </row>
    <row r="55" spans="2:10" x14ac:dyDescent="0.3">
      <c r="B55" s="68">
        <v>52</v>
      </c>
      <c r="C55" s="73">
        <v>2013</v>
      </c>
      <c r="D55" s="69" t="s">
        <v>101</v>
      </c>
      <c r="E55" s="69" t="s">
        <v>102</v>
      </c>
      <c r="F55" s="69" t="s">
        <v>72</v>
      </c>
      <c r="G55" s="70">
        <v>467.99</v>
      </c>
      <c r="H55" s="70">
        <v>467.99</v>
      </c>
      <c r="I55" s="70">
        <v>467.99</v>
      </c>
      <c r="J55" s="68"/>
    </row>
    <row r="56" spans="2:10" x14ac:dyDescent="0.3">
      <c r="B56" s="68">
        <v>53</v>
      </c>
      <c r="C56" s="73">
        <v>2014</v>
      </c>
      <c r="D56" s="69" t="s">
        <v>103</v>
      </c>
      <c r="E56" s="69" t="s">
        <v>104</v>
      </c>
      <c r="F56" s="69" t="s">
        <v>72</v>
      </c>
      <c r="G56" s="70">
        <v>1010.1</v>
      </c>
      <c r="H56" s="70">
        <v>1010.1</v>
      </c>
      <c r="I56" s="70">
        <v>1010.1</v>
      </c>
      <c r="J56" s="68"/>
    </row>
    <row r="57" spans="2:10" x14ac:dyDescent="0.3">
      <c r="B57" s="68">
        <v>54</v>
      </c>
      <c r="C57" s="73">
        <v>2014</v>
      </c>
      <c r="D57" s="69" t="s">
        <v>105</v>
      </c>
      <c r="E57" s="69" t="s">
        <v>104</v>
      </c>
      <c r="F57" s="69" t="s">
        <v>72</v>
      </c>
      <c r="G57" s="70">
        <v>630</v>
      </c>
      <c r="H57" s="70">
        <v>630</v>
      </c>
      <c r="I57" s="70">
        <v>630</v>
      </c>
      <c r="J57" s="68"/>
    </row>
    <row r="58" spans="2:10" x14ac:dyDescent="0.3">
      <c r="B58" s="68">
        <v>55</v>
      </c>
      <c r="C58" s="73">
        <v>2012</v>
      </c>
      <c r="D58" s="69" t="s">
        <v>106</v>
      </c>
      <c r="E58" s="69" t="s">
        <v>107</v>
      </c>
      <c r="F58" s="69" t="s">
        <v>72</v>
      </c>
      <c r="G58" s="70">
        <v>500</v>
      </c>
      <c r="H58" s="70">
        <v>0</v>
      </c>
      <c r="I58" s="70">
        <v>750</v>
      </c>
      <c r="J58" s="68"/>
    </row>
    <row r="59" spans="2:10" x14ac:dyDescent="0.3">
      <c r="B59" s="68">
        <v>56</v>
      </c>
      <c r="C59" s="73">
        <v>2015</v>
      </c>
      <c r="D59" s="69" t="s">
        <v>103</v>
      </c>
      <c r="E59" s="69" t="s">
        <v>108</v>
      </c>
      <c r="F59" s="69" t="s">
        <v>72</v>
      </c>
      <c r="G59" s="70">
        <v>1010.1</v>
      </c>
      <c r="H59" s="70">
        <f>I59</f>
        <v>1010.1</v>
      </c>
      <c r="I59" s="70">
        <v>1010.1</v>
      </c>
      <c r="J59" s="68"/>
    </row>
    <row r="60" spans="2:10" x14ac:dyDescent="0.3">
      <c r="B60" s="68">
        <v>57</v>
      </c>
      <c r="C60" s="73">
        <v>2014</v>
      </c>
      <c r="D60" s="69" t="s">
        <v>105</v>
      </c>
      <c r="E60" s="69" t="s">
        <v>108</v>
      </c>
      <c r="F60" s="69" t="s">
        <v>72</v>
      </c>
      <c r="G60" s="70">
        <v>630</v>
      </c>
      <c r="H60" s="70">
        <f>I60</f>
        <v>630</v>
      </c>
      <c r="I60" s="70">
        <v>630</v>
      </c>
      <c r="J60" s="68"/>
    </row>
    <row r="61" spans="2:10" x14ac:dyDescent="0.3">
      <c r="B61" s="68">
        <v>58</v>
      </c>
      <c r="C61" s="91">
        <v>42248</v>
      </c>
      <c r="D61" s="69" t="s">
        <v>109</v>
      </c>
      <c r="E61" s="69" t="s">
        <v>110</v>
      </c>
      <c r="F61" s="69" t="s">
        <v>72</v>
      </c>
      <c r="G61" s="70"/>
      <c r="H61" s="70">
        <v>2064</v>
      </c>
      <c r="I61" s="70">
        <v>2064</v>
      </c>
      <c r="J61" s="68"/>
    </row>
    <row r="62" spans="2:10" x14ac:dyDescent="0.3">
      <c r="B62" s="92">
        <v>59</v>
      </c>
      <c r="C62" s="91">
        <v>42248</v>
      </c>
      <c r="D62" s="69" t="s">
        <v>111</v>
      </c>
      <c r="E62" s="69" t="s">
        <v>112</v>
      </c>
      <c r="F62" s="69" t="s">
        <v>72</v>
      </c>
      <c r="G62" s="70"/>
      <c r="H62" s="70">
        <v>198</v>
      </c>
      <c r="I62" s="70">
        <v>198</v>
      </c>
      <c r="J62" s="68"/>
    </row>
    <row r="63" spans="2:10" x14ac:dyDescent="0.3">
      <c r="B63" s="92">
        <v>60</v>
      </c>
      <c r="C63" s="93">
        <v>42401</v>
      </c>
      <c r="D63" s="94" t="s">
        <v>113</v>
      </c>
      <c r="E63" s="94" t="s">
        <v>114</v>
      </c>
      <c r="F63" s="94" t="s">
        <v>72</v>
      </c>
      <c r="G63" s="95"/>
      <c r="H63" s="70">
        <v>590</v>
      </c>
      <c r="I63" s="95">
        <v>590</v>
      </c>
      <c r="J63" s="68"/>
    </row>
    <row r="64" spans="2:10" x14ac:dyDescent="0.3">
      <c r="B64" s="96">
        <v>61</v>
      </c>
      <c r="C64" s="91">
        <v>42705</v>
      </c>
      <c r="D64" s="94" t="s">
        <v>115</v>
      </c>
      <c r="E64" s="97" t="s">
        <v>28</v>
      </c>
      <c r="F64" s="94" t="s">
        <v>72</v>
      </c>
      <c r="G64" s="98"/>
      <c r="H64" s="99">
        <v>74</v>
      </c>
      <c r="I64" s="95">
        <v>74</v>
      </c>
      <c r="J64" s="68"/>
    </row>
    <row r="65" spans="2:10" x14ac:dyDescent="0.3">
      <c r="B65" s="96">
        <v>62</v>
      </c>
      <c r="C65" s="91">
        <v>42705</v>
      </c>
      <c r="D65" s="97" t="s">
        <v>116</v>
      </c>
      <c r="E65" s="94" t="s">
        <v>28</v>
      </c>
      <c r="F65" s="94" t="s">
        <v>72</v>
      </c>
      <c r="G65" s="98"/>
      <c r="H65" s="70">
        <v>2188</v>
      </c>
      <c r="I65" s="95">
        <v>2188</v>
      </c>
      <c r="J65" s="68">
        <v>2022</v>
      </c>
    </row>
    <row r="66" spans="2:10" x14ac:dyDescent="0.3">
      <c r="B66" s="96">
        <v>63</v>
      </c>
      <c r="C66" s="91">
        <v>42705</v>
      </c>
      <c r="D66" s="97" t="s">
        <v>117</v>
      </c>
      <c r="E66" s="94" t="s">
        <v>28</v>
      </c>
      <c r="F66" s="94" t="s">
        <v>72</v>
      </c>
      <c r="G66" s="98"/>
      <c r="H66" s="70">
        <v>2494</v>
      </c>
      <c r="I66" s="95">
        <v>2494</v>
      </c>
      <c r="J66" s="68"/>
    </row>
    <row r="67" spans="2:10" x14ac:dyDescent="0.3">
      <c r="B67" s="96">
        <v>64</v>
      </c>
      <c r="C67" s="91">
        <v>42705</v>
      </c>
      <c r="D67" s="97" t="s">
        <v>118</v>
      </c>
      <c r="E67" s="94" t="s">
        <v>28</v>
      </c>
      <c r="F67" s="94" t="s">
        <v>72</v>
      </c>
      <c r="G67" s="98"/>
      <c r="H67" s="70">
        <v>3623</v>
      </c>
      <c r="I67" s="95">
        <v>3623</v>
      </c>
      <c r="J67" s="68"/>
    </row>
    <row r="68" spans="2:10" x14ac:dyDescent="0.3">
      <c r="B68" s="96">
        <v>65</v>
      </c>
      <c r="C68" s="91">
        <v>42705</v>
      </c>
      <c r="D68" s="97" t="s">
        <v>119</v>
      </c>
      <c r="E68" s="94" t="s">
        <v>28</v>
      </c>
      <c r="F68" s="94" t="s">
        <v>72</v>
      </c>
      <c r="G68" s="98"/>
      <c r="H68" s="70">
        <v>1943</v>
      </c>
      <c r="I68" s="95">
        <v>1943</v>
      </c>
      <c r="J68" s="68"/>
    </row>
    <row r="69" spans="2:10" x14ac:dyDescent="0.3">
      <c r="B69" s="96">
        <v>66</v>
      </c>
      <c r="C69" s="91">
        <v>42705</v>
      </c>
      <c r="D69" s="97" t="s">
        <v>120</v>
      </c>
      <c r="E69" s="94" t="s">
        <v>28</v>
      </c>
      <c r="F69" s="94" t="s">
        <v>72</v>
      </c>
      <c r="G69" s="98"/>
      <c r="H69" s="70">
        <v>2441</v>
      </c>
      <c r="I69" s="95">
        <v>2441</v>
      </c>
      <c r="J69" s="68"/>
    </row>
    <row r="70" spans="2:10" x14ac:dyDescent="0.3">
      <c r="B70" s="96">
        <v>67</v>
      </c>
      <c r="C70" s="91">
        <v>42856</v>
      </c>
      <c r="D70" s="100" t="s">
        <v>121</v>
      </c>
      <c r="E70" s="69" t="s">
        <v>135</v>
      </c>
      <c r="F70" s="101" t="s">
        <v>72</v>
      </c>
      <c r="G70" s="100"/>
      <c r="H70" s="70">
        <v>117</v>
      </c>
      <c r="I70" s="95">
        <v>117</v>
      </c>
      <c r="J70" s="68"/>
    </row>
    <row r="71" spans="2:10" x14ac:dyDescent="0.3">
      <c r="B71" s="96">
        <v>68</v>
      </c>
      <c r="C71" s="91">
        <v>43070</v>
      </c>
      <c r="D71" s="102" t="s">
        <v>122</v>
      </c>
      <c r="E71" s="69" t="s">
        <v>123</v>
      </c>
      <c r="F71" s="101" t="s">
        <v>72</v>
      </c>
      <c r="G71" s="100"/>
      <c r="H71" s="70">
        <v>101</v>
      </c>
      <c r="I71" s="95">
        <v>101</v>
      </c>
      <c r="J71" s="68"/>
    </row>
    <row r="72" spans="2:10" x14ac:dyDescent="0.3">
      <c r="B72" s="68">
        <v>69</v>
      </c>
      <c r="C72" s="91">
        <v>43374</v>
      </c>
      <c r="D72" s="100" t="s">
        <v>124</v>
      </c>
      <c r="E72" s="69" t="s">
        <v>125</v>
      </c>
      <c r="F72" s="100" t="s">
        <v>72</v>
      </c>
      <c r="G72" s="69"/>
      <c r="H72" s="103">
        <v>260</v>
      </c>
      <c r="I72" s="103">
        <v>260</v>
      </c>
      <c r="J72" s="111"/>
    </row>
    <row r="73" spans="2:10" x14ac:dyDescent="0.3">
      <c r="B73" s="68"/>
      <c r="C73" s="104"/>
      <c r="D73" s="105"/>
      <c r="E73" s="69"/>
      <c r="F73" s="100"/>
      <c r="G73" s="106"/>
      <c r="H73" s="103"/>
      <c r="I73" s="107">
        <f>SUM(I4:I72)</f>
        <v>174428.22</v>
      </c>
      <c r="J73" s="111"/>
    </row>
    <row r="74" spans="2:10" x14ac:dyDescent="0.3">
      <c r="B74" s="68"/>
      <c r="C74" s="104"/>
      <c r="D74" s="105"/>
      <c r="E74" s="69"/>
      <c r="F74" s="100"/>
      <c r="G74" s="106"/>
      <c r="H74" s="103"/>
      <c r="I74" s="103">
        <v>1750</v>
      </c>
      <c r="J74" s="68" t="s">
        <v>136</v>
      </c>
    </row>
    <row r="75" spans="2:10" x14ac:dyDescent="0.3">
      <c r="B75" s="68"/>
      <c r="C75" s="104"/>
      <c r="D75" s="105"/>
      <c r="E75" s="69"/>
      <c r="F75" s="100"/>
      <c r="G75" s="106"/>
      <c r="H75" s="103"/>
      <c r="I75" s="107">
        <f>SUM(I73-I74)</f>
        <v>172678.22</v>
      </c>
      <c r="J75" s="111"/>
    </row>
    <row r="76" spans="2:10" x14ac:dyDescent="0.3">
      <c r="B76" s="68">
        <v>70</v>
      </c>
      <c r="C76" s="104">
        <v>43586</v>
      </c>
      <c r="D76" s="105" t="s">
        <v>126</v>
      </c>
      <c r="E76" s="69" t="s">
        <v>127</v>
      </c>
      <c r="F76" s="100" t="s">
        <v>72</v>
      </c>
      <c r="G76" s="106"/>
      <c r="H76" s="103">
        <v>2478</v>
      </c>
      <c r="I76" s="103">
        <v>2478</v>
      </c>
      <c r="J76" s="111"/>
    </row>
    <row r="77" spans="2:10" x14ac:dyDescent="0.3">
      <c r="B77" s="68">
        <v>71</v>
      </c>
      <c r="C77" s="91">
        <v>43678</v>
      </c>
      <c r="D77" s="69" t="s">
        <v>128</v>
      </c>
      <c r="E77" s="108" t="s">
        <v>80</v>
      </c>
      <c r="F77" s="109" t="s">
        <v>72</v>
      </c>
      <c r="G77" s="69"/>
      <c r="H77" s="110">
        <v>1074</v>
      </c>
      <c r="I77" s="71">
        <v>1074</v>
      </c>
      <c r="J77" s="111"/>
    </row>
    <row r="78" spans="2:10" x14ac:dyDescent="0.3">
      <c r="B78" s="68">
        <v>72</v>
      </c>
      <c r="C78" s="91">
        <v>43678</v>
      </c>
      <c r="D78" s="69" t="s">
        <v>128</v>
      </c>
      <c r="E78" s="69" t="s">
        <v>50</v>
      </c>
      <c r="F78" s="100" t="s">
        <v>72</v>
      </c>
      <c r="G78" s="106"/>
      <c r="H78" s="103">
        <v>1074</v>
      </c>
      <c r="I78" s="103">
        <v>1074</v>
      </c>
      <c r="J78" s="111"/>
    </row>
    <row r="79" spans="2:10" x14ac:dyDescent="0.3">
      <c r="B79" s="68">
        <v>73</v>
      </c>
      <c r="C79" s="104">
        <v>43678</v>
      </c>
      <c r="D79" s="105" t="s">
        <v>128</v>
      </c>
      <c r="E79" s="69" t="s">
        <v>129</v>
      </c>
      <c r="F79" s="100" t="s">
        <v>72</v>
      </c>
      <c r="G79" s="106"/>
      <c r="H79" s="103">
        <v>1074</v>
      </c>
      <c r="I79" s="103">
        <v>1074</v>
      </c>
      <c r="J79" s="111"/>
    </row>
    <row r="80" spans="2:10" x14ac:dyDescent="0.3">
      <c r="B80" s="68">
        <v>74</v>
      </c>
      <c r="C80" s="104">
        <v>43739</v>
      </c>
      <c r="D80" s="105" t="s">
        <v>130</v>
      </c>
      <c r="E80" s="69" t="s">
        <v>3</v>
      </c>
      <c r="F80" s="100" t="s">
        <v>72</v>
      </c>
      <c r="G80" s="106"/>
      <c r="H80" s="103">
        <v>183</v>
      </c>
      <c r="I80" s="103">
        <v>183</v>
      </c>
      <c r="J80" s="111"/>
    </row>
    <row r="81" spans="2:10" x14ac:dyDescent="0.3">
      <c r="B81" s="68">
        <v>75</v>
      </c>
      <c r="C81" s="104">
        <v>43800</v>
      </c>
      <c r="D81" s="105" t="s">
        <v>131</v>
      </c>
      <c r="E81" s="69" t="s">
        <v>42</v>
      </c>
      <c r="F81" s="100" t="s">
        <v>72</v>
      </c>
      <c r="G81" s="106"/>
      <c r="H81" s="103">
        <v>7700</v>
      </c>
      <c r="I81" s="103">
        <v>7700</v>
      </c>
      <c r="J81" s="111"/>
    </row>
    <row r="82" spans="2:10" x14ac:dyDescent="0.3">
      <c r="B82" s="68">
        <v>76</v>
      </c>
      <c r="C82" s="104">
        <v>43862</v>
      </c>
      <c r="D82" s="105" t="s">
        <v>132</v>
      </c>
      <c r="E82" s="69" t="s">
        <v>133</v>
      </c>
      <c r="F82" s="100" t="s">
        <v>134</v>
      </c>
      <c r="G82" s="69"/>
      <c r="H82" s="103">
        <v>265</v>
      </c>
      <c r="I82" s="103">
        <v>265</v>
      </c>
      <c r="J82" s="111"/>
    </row>
    <row r="83" spans="2:10" x14ac:dyDescent="0.3">
      <c r="B83" s="68"/>
      <c r="C83" s="104"/>
      <c r="D83" s="105"/>
      <c r="E83" s="69"/>
      <c r="F83" s="100"/>
      <c r="G83" s="69"/>
      <c r="H83" s="103"/>
      <c r="I83" s="107">
        <f>SUM(I75:I82)</f>
        <v>186526.22</v>
      </c>
      <c r="J83" s="111"/>
    </row>
    <row r="84" spans="2:10" x14ac:dyDescent="0.3">
      <c r="B84" s="142" t="s">
        <v>137</v>
      </c>
      <c r="C84" s="143"/>
      <c r="D84" s="144"/>
      <c r="E84" s="145"/>
      <c r="F84" s="145"/>
      <c r="G84" s="145"/>
      <c r="H84" s="145"/>
      <c r="I84" s="146"/>
      <c r="J84" s="142"/>
    </row>
    <row r="85" spans="2:10" x14ac:dyDescent="0.3">
      <c r="B85" s="147">
        <v>77</v>
      </c>
      <c r="C85" s="148">
        <v>44081</v>
      </c>
      <c r="D85" s="149" t="s">
        <v>138</v>
      </c>
      <c r="E85" s="150" t="s">
        <v>28</v>
      </c>
      <c r="F85" s="150" t="s">
        <v>139</v>
      </c>
      <c r="G85" s="151">
        <v>9468.98</v>
      </c>
      <c r="H85" s="151">
        <v>9468.98</v>
      </c>
      <c r="I85" s="152">
        <v>9468.98</v>
      </c>
      <c r="J85" s="142"/>
    </row>
    <row r="86" spans="2:10" x14ac:dyDescent="0.3">
      <c r="B86" s="145"/>
      <c r="C86" s="153">
        <v>44197</v>
      </c>
      <c r="D86" s="145" t="s">
        <v>140</v>
      </c>
      <c r="E86" s="145" t="s">
        <v>28</v>
      </c>
      <c r="F86" s="145" t="s">
        <v>139</v>
      </c>
      <c r="G86" s="154">
        <v>641.82000000000005</v>
      </c>
      <c r="H86" s="154">
        <v>641.82000000000005</v>
      </c>
      <c r="I86" s="154">
        <v>641.82000000000005</v>
      </c>
      <c r="J86" s="142"/>
    </row>
    <row r="87" spans="2:10" x14ac:dyDescent="0.3">
      <c r="B87" s="145"/>
      <c r="C87" s="153">
        <v>44105</v>
      </c>
      <c r="D87" s="145" t="s">
        <v>141</v>
      </c>
      <c r="E87" s="145" t="s">
        <v>81</v>
      </c>
      <c r="F87" s="145" t="s">
        <v>139</v>
      </c>
      <c r="G87" s="154">
        <v>11425.01</v>
      </c>
      <c r="H87" s="154">
        <v>11425.01</v>
      </c>
      <c r="I87" s="154">
        <v>11425.01</v>
      </c>
      <c r="J87" s="142"/>
    </row>
    <row r="88" spans="2:10" x14ac:dyDescent="0.3">
      <c r="B88" s="145"/>
      <c r="C88" s="155">
        <v>44256</v>
      </c>
      <c r="D88" s="145" t="s">
        <v>101</v>
      </c>
      <c r="E88" s="145" t="s">
        <v>123</v>
      </c>
      <c r="F88" s="145" t="s">
        <v>139</v>
      </c>
      <c r="G88" s="154">
        <v>600</v>
      </c>
      <c r="H88" s="154">
        <v>600</v>
      </c>
      <c r="I88" s="154">
        <v>600</v>
      </c>
      <c r="J88" s="142"/>
    </row>
    <row r="89" spans="2:10" x14ac:dyDescent="0.3">
      <c r="B89" s="145"/>
      <c r="C89" s="155"/>
      <c r="D89" s="145"/>
      <c r="E89" s="145"/>
      <c r="F89" s="145"/>
      <c r="G89" s="154"/>
      <c r="H89" s="154"/>
      <c r="I89" s="156">
        <v>208020.21</v>
      </c>
      <c r="J89" s="142"/>
    </row>
    <row r="90" spans="2:10" x14ac:dyDescent="0.3">
      <c r="B90" s="157"/>
      <c r="C90" s="155"/>
      <c r="D90" s="145"/>
      <c r="E90" s="145"/>
      <c r="F90" s="145"/>
      <c r="G90" s="154"/>
      <c r="H90" s="154"/>
      <c r="I90" s="154">
        <v>467.99</v>
      </c>
      <c r="J90" s="147" t="s">
        <v>136</v>
      </c>
    </row>
    <row r="91" spans="2:10" x14ac:dyDescent="0.3">
      <c r="B91" s="158"/>
      <c r="C91" s="155"/>
      <c r="D91" s="145"/>
      <c r="E91" s="145"/>
      <c r="F91" s="145"/>
      <c r="G91" s="154"/>
      <c r="H91" s="154"/>
      <c r="I91" s="159">
        <f>SUM(I89-I90)</f>
        <v>207552.22</v>
      </c>
      <c r="J91" s="142"/>
    </row>
    <row r="92" spans="2:10" x14ac:dyDescent="0.3">
      <c r="B92" s="115"/>
      <c r="C92" s="113"/>
      <c r="D92" s="69"/>
      <c r="E92" s="69"/>
      <c r="F92" s="69"/>
      <c r="G92" s="112"/>
      <c r="H92" s="112"/>
      <c r="I92" s="116"/>
      <c r="J92" s="125"/>
    </row>
    <row r="93" spans="2:10" ht="15.6" x14ac:dyDescent="0.3">
      <c r="B93" s="160" t="s">
        <v>142</v>
      </c>
      <c r="C93" s="161">
        <v>44363</v>
      </c>
      <c r="D93" s="162" t="s">
        <v>145</v>
      </c>
      <c r="E93" s="162" t="s">
        <v>3</v>
      </c>
      <c r="F93" s="162" t="s">
        <v>72</v>
      </c>
      <c r="G93" s="163">
        <v>327.68</v>
      </c>
      <c r="H93" s="163">
        <v>327.68</v>
      </c>
      <c r="I93" s="163">
        <v>327.68</v>
      </c>
      <c r="J93" s="164"/>
    </row>
    <row r="94" spans="2:10" ht="15.6" x14ac:dyDescent="0.3">
      <c r="B94" s="160"/>
      <c r="C94" s="161">
        <v>44621</v>
      </c>
      <c r="D94" s="162" t="s">
        <v>146</v>
      </c>
      <c r="E94" s="162" t="s">
        <v>147</v>
      </c>
      <c r="F94" s="162" t="s">
        <v>72</v>
      </c>
      <c r="G94" s="163">
        <v>14.99</v>
      </c>
      <c r="H94" s="163">
        <v>14.99</v>
      </c>
      <c r="I94" s="165">
        <v>14.99</v>
      </c>
      <c r="J94" s="164"/>
    </row>
    <row r="95" spans="2:10" ht="15.6" x14ac:dyDescent="0.3">
      <c r="B95" s="160"/>
      <c r="C95" s="161"/>
      <c r="D95" s="162"/>
      <c r="E95" s="162"/>
      <c r="F95" s="162"/>
      <c r="G95" s="163"/>
      <c r="H95" s="163"/>
      <c r="I95" s="166">
        <f>SUM(I91:I94)</f>
        <v>207894.88999999998</v>
      </c>
      <c r="J95" s="164"/>
    </row>
    <row r="96" spans="2:10" ht="15.6" x14ac:dyDescent="0.3">
      <c r="B96" s="114"/>
      <c r="C96" s="113"/>
      <c r="D96" s="69"/>
      <c r="E96" s="69"/>
      <c r="F96" s="69"/>
      <c r="G96" s="112"/>
      <c r="H96" s="112"/>
      <c r="I96" s="117"/>
      <c r="J96" s="126"/>
    </row>
    <row r="97" spans="2:10" x14ac:dyDescent="0.3">
      <c r="B97" s="167" t="s">
        <v>149</v>
      </c>
      <c r="C97" s="168">
        <v>45139</v>
      </c>
      <c r="D97" s="169" t="s">
        <v>150</v>
      </c>
      <c r="E97" s="169"/>
      <c r="F97" s="169"/>
      <c r="G97" s="171">
        <v>535.5</v>
      </c>
      <c r="H97" s="171">
        <v>535.5</v>
      </c>
      <c r="I97" s="173">
        <v>535.5</v>
      </c>
      <c r="J97" s="170"/>
    </row>
    <row r="98" spans="2:10" x14ac:dyDescent="0.3">
      <c r="B98" s="167"/>
      <c r="C98" s="168">
        <v>45139</v>
      </c>
      <c r="D98" s="169" t="s">
        <v>151</v>
      </c>
      <c r="E98" s="169" t="s">
        <v>125</v>
      </c>
      <c r="F98" s="169"/>
      <c r="G98" s="171">
        <v>360</v>
      </c>
      <c r="H98" s="171">
        <v>360</v>
      </c>
      <c r="I98" s="173">
        <v>360</v>
      </c>
      <c r="J98" s="170"/>
    </row>
    <row r="99" spans="2:10" x14ac:dyDescent="0.3">
      <c r="B99" s="167"/>
      <c r="C99" s="168">
        <v>45231</v>
      </c>
      <c r="D99" s="169" t="s">
        <v>155</v>
      </c>
      <c r="E99" s="169" t="s">
        <v>156</v>
      </c>
      <c r="F99" s="169"/>
      <c r="G99" s="171"/>
      <c r="H99" s="171"/>
      <c r="I99" s="173"/>
      <c r="J99" s="170"/>
    </row>
    <row r="100" spans="2:10" x14ac:dyDescent="0.3">
      <c r="B100" s="129"/>
      <c r="C100" s="130"/>
      <c r="D100" s="131"/>
      <c r="E100" s="131"/>
      <c r="F100" s="131"/>
      <c r="G100" s="172"/>
      <c r="H100" s="172"/>
      <c r="I100" s="174"/>
      <c r="J100" s="132"/>
    </row>
    <row r="101" spans="2:10" x14ac:dyDescent="0.3">
      <c r="B101" s="129" t="s">
        <v>152</v>
      </c>
      <c r="C101" s="130">
        <v>45383</v>
      </c>
      <c r="D101" s="131" t="s">
        <v>153</v>
      </c>
      <c r="E101" s="131" t="s">
        <v>154</v>
      </c>
      <c r="F101" s="131"/>
      <c r="G101" s="172">
        <v>11898</v>
      </c>
      <c r="H101" s="172">
        <v>11898</v>
      </c>
      <c r="I101" s="174">
        <v>11898</v>
      </c>
      <c r="J101" s="132"/>
    </row>
    <row r="102" spans="2:10" x14ac:dyDescent="0.3">
      <c r="B102" s="129"/>
      <c r="C102" s="130"/>
      <c r="D102" s="131"/>
      <c r="E102" s="131"/>
      <c r="F102" s="131"/>
      <c r="G102" s="172"/>
      <c r="H102" s="172"/>
      <c r="I102" s="174"/>
      <c r="J102" s="132"/>
    </row>
    <row r="103" spans="2:10" x14ac:dyDescent="0.3">
      <c r="B103" s="129"/>
      <c r="C103" s="130"/>
      <c r="D103" s="131"/>
      <c r="E103" s="131"/>
      <c r="F103" s="131"/>
      <c r="G103" s="172"/>
      <c r="H103" s="172"/>
      <c r="I103" s="174"/>
      <c r="J103" s="132"/>
    </row>
    <row r="104" spans="2:10" x14ac:dyDescent="0.3">
      <c r="B104" s="129"/>
      <c r="C104" s="130"/>
      <c r="D104" s="131"/>
      <c r="E104" s="131"/>
      <c r="F104" s="131"/>
      <c r="G104" s="172"/>
      <c r="H104" s="172"/>
      <c r="I104" s="174"/>
      <c r="J104" s="132"/>
    </row>
  </sheetData>
  <mergeCells count="2">
    <mergeCell ref="B1:J1"/>
    <mergeCell ref="C2:I2"/>
  </mergeCells>
  <phoneticPr fontId="19" type="noConversion"/>
  <conditionalFormatting sqref="C70:C7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{344E7BD7-3D6F-48EA-8620-6A28BA54C1ED}</x14:id>
        </ext>
      </extLst>
    </cfRule>
  </conditionalFormatting>
  <conditionalFormatting sqref="E6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{7E7FD957-F26D-4084-AAE2-8448C2147BFC}</x14:id>
        </ext>
      </extLst>
    </cfRule>
  </conditionalFormatting>
  <conditionalFormatting sqref="F6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{2BC399BD-D557-4459-AC0E-49F5438A7335}</x14:id>
        </ext>
      </extLst>
    </cfRule>
  </conditionalFormatting>
  <conditionalFormatting sqref="F70:F7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{9B9C03BB-253D-4B0C-BB1B-44BACCFC8514}</x14:id>
        </ext>
      </extLst>
    </cfRule>
  </conditionalFormatting>
  <conditionalFormatting sqref="G69:I69 I70:I71 B63:I68 B69:D69 B70:B7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{ED2A4711-0F94-4DA2-BF7B-74170F4D185F}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4E7BD7-3D6F-48EA-8620-6A28BA54C1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C70:C71</xm:sqref>
        </x14:conditionalFormatting>
        <x14:conditionalFormatting xmlns:xm="http://schemas.microsoft.com/office/excel/2006/main">
          <x14:cfRule type="dataBar" id="{7E7FD957-F26D-4084-AAE2-8448C2147B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E69</xm:sqref>
        </x14:conditionalFormatting>
        <x14:conditionalFormatting xmlns:xm="http://schemas.microsoft.com/office/excel/2006/main">
          <x14:cfRule type="dataBar" id="{2BC399BD-D557-4459-AC0E-49F5438A73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F69</xm:sqref>
        </x14:conditionalFormatting>
        <x14:conditionalFormatting xmlns:xm="http://schemas.microsoft.com/office/excel/2006/main">
          <x14:cfRule type="dataBar" id="{9B9C03BB-253D-4B0C-BB1B-44BACCFC85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F70:F71</xm:sqref>
        </x14:conditionalFormatting>
        <x14:conditionalFormatting xmlns:xm="http://schemas.microsoft.com/office/excel/2006/main">
          <x14:cfRule type="dataBar" id="{ED2A4711-0F94-4DA2-BF7B-74170F4D18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G69:I69 I70:I71 B63:I68 B69:D69 B70:B71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964E-E649-47D2-8C58-A5E9EDACE1BD}">
  <dimension ref="A1:I21"/>
  <sheetViews>
    <sheetView topLeftCell="A4" workbookViewId="0">
      <selection activeCell="B14" sqref="B14"/>
    </sheetView>
  </sheetViews>
  <sheetFormatPr defaultRowHeight="14.4" x14ac:dyDescent="0.3"/>
  <cols>
    <col min="1" max="1" width="20" customWidth="1"/>
    <col min="2" max="2" width="12.33203125" customWidth="1"/>
  </cols>
  <sheetData>
    <row r="1" spans="1:9" x14ac:dyDescent="0.3">
      <c r="A1" s="1" t="s">
        <v>5</v>
      </c>
      <c r="B1" s="1"/>
      <c r="C1" s="8"/>
      <c r="D1" s="8"/>
      <c r="E1" s="8"/>
      <c r="F1" s="2"/>
      <c r="G1" s="2"/>
      <c r="H1" s="2"/>
      <c r="I1" s="2"/>
    </row>
    <row r="2" spans="1:9" x14ac:dyDescent="0.3">
      <c r="A2" s="3" t="s">
        <v>29</v>
      </c>
      <c r="B2" s="3"/>
      <c r="C2" s="3"/>
      <c r="D2" s="3"/>
      <c r="E2" s="1"/>
      <c r="F2" s="3"/>
      <c r="G2" s="5"/>
      <c r="H2" s="5"/>
      <c r="I2" s="5"/>
    </row>
    <row r="3" spans="1:9" x14ac:dyDescent="0.3">
      <c r="A3" s="4" t="s">
        <v>15</v>
      </c>
      <c r="B3" s="4"/>
      <c r="C3" s="4"/>
      <c r="D3" s="4"/>
      <c r="E3" s="4"/>
      <c r="F3" s="4"/>
      <c r="G3" s="6"/>
      <c r="H3" s="6"/>
      <c r="I3" s="6"/>
    </row>
    <row r="4" spans="1:9" x14ac:dyDescent="0.3">
      <c r="A4" s="7"/>
      <c r="B4" s="7"/>
      <c r="C4" s="3"/>
      <c r="D4" s="3"/>
      <c r="E4" s="3"/>
      <c r="F4" s="3"/>
      <c r="G4" s="5"/>
      <c r="H4" s="5"/>
      <c r="I4" s="5"/>
    </row>
    <row r="5" spans="1:9" ht="15" thickBot="1" x14ac:dyDescent="0.35">
      <c r="A5" s="10" t="s">
        <v>6</v>
      </c>
      <c r="B5" s="10" t="s">
        <v>30</v>
      </c>
      <c r="C5" s="11" t="s">
        <v>14</v>
      </c>
      <c r="D5" s="11" t="s">
        <v>7</v>
      </c>
      <c r="E5" s="11"/>
      <c r="F5" s="12" t="s">
        <v>8</v>
      </c>
      <c r="G5" s="5"/>
      <c r="H5" s="5"/>
    </row>
    <row r="6" spans="1:9" x14ac:dyDescent="0.3">
      <c r="A6" s="7"/>
      <c r="B6" s="7"/>
      <c r="C6" s="3"/>
      <c r="D6" s="3"/>
      <c r="E6" s="3"/>
      <c r="F6" s="5"/>
      <c r="G6" s="5"/>
      <c r="H6" s="5"/>
    </row>
    <row r="7" spans="1:9" x14ac:dyDescent="0.3">
      <c r="A7" s="7" t="s">
        <v>9</v>
      </c>
      <c r="B7" s="5">
        <v>25581</v>
      </c>
      <c r="C7" s="5">
        <v>19705</v>
      </c>
      <c r="D7" s="13" t="e">
        <f>(C7-#REF!)/#REF!</f>
        <v>#REF!</v>
      </c>
      <c r="E7" s="3"/>
      <c r="F7" s="5" t="s">
        <v>16</v>
      </c>
      <c r="G7" s="5"/>
      <c r="H7" s="5"/>
    </row>
    <row r="8" spans="1:9" x14ac:dyDescent="0.3">
      <c r="A8" s="7" t="s">
        <v>10</v>
      </c>
      <c r="B8" s="5">
        <v>8688</v>
      </c>
      <c r="C8" s="5">
        <v>500</v>
      </c>
      <c r="D8" s="13" t="e">
        <f>(C8-#REF!)/#REF!</f>
        <v>#REF!</v>
      </c>
      <c r="E8" s="3"/>
      <c r="F8" s="5" t="s">
        <v>17</v>
      </c>
      <c r="G8" s="5"/>
      <c r="H8" s="5"/>
    </row>
    <row r="9" spans="1:9" x14ac:dyDescent="0.3">
      <c r="A9" s="7" t="s">
        <v>11</v>
      </c>
      <c r="B9" s="5">
        <v>9944</v>
      </c>
      <c r="C9" s="5">
        <v>6488</v>
      </c>
      <c r="D9" s="13" t="e">
        <f>(C9-#REF!)/#REF!</f>
        <v>#REF!</v>
      </c>
      <c r="E9" s="3"/>
      <c r="F9" s="5" t="s">
        <v>18</v>
      </c>
      <c r="G9" s="5"/>
      <c r="H9" s="5"/>
    </row>
    <row r="10" spans="1:9" x14ac:dyDescent="0.3">
      <c r="A10" s="7" t="s">
        <v>4</v>
      </c>
      <c r="B10" s="5">
        <v>866</v>
      </c>
      <c r="C10" s="5">
        <v>2378</v>
      </c>
      <c r="D10" s="13" t="e">
        <f>(C10-#REF!)/#REF!</f>
        <v>#REF!</v>
      </c>
      <c r="E10" s="3"/>
      <c r="F10" s="5" t="s">
        <v>19</v>
      </c>
      <c r="G10" s="5"/>
      <c r="H10" s="5"/>
    </row>
    <row r="11" spans="1:9" x14ac:dyDescent="0.3">
      <c r="A11" s="7" t="s">
        <v>12</v>
      </c>
      <c r="B11" s="7"/>
      <c r="C11" s="5">
        <v>772</v>
      </c>
      <c r="D11" s="13" t="e">
        <f>(C11-#REF!)/#REF!</f>
        <v>#REF!</v>
      </c>
      <c r="E11" s="3"/>
      <c r="F11" s="5" t="s">
        <v>20</v>
      </c>
      <c r="G11" s="5"/>
      <c r="H11" s="5"/>
    </row>
    <row r="12" spans="1:9" x14ac:dyDescent="0.3">
      <c r="A12" s="3"/>
      <c r="B12" s="3"/>
      <c r="C12" s="5"/>
      <c r="D12" s="3"/>
      <c r="E12" s="3"/>
      <c r="F12" s="5"/>
      <c r="G12" s="5"/>
      <c r="H12" s="5"/>
    </row>
    <row r="13" spans="1:9" x14ac:dyDescent="0.3">
      <c r="A13" s="4"/>
      <c r="B13" s="4"/>
      <c r="C13" s="6"/>
      <c r="D13" s="4"/>
      <c r="E13" s="4"/>
      <c r="F13" s="6"/>
      <c r="G13" s="6"/>
      <c r="H13" s="6"/>
    </row>
    <row r="14" spans="1:9" x14ac:dyDescent="0.3">
      <c r="A14" s="7" t="s">
        <v>0</v>
      </c>
      <c r="B14" s="7"/>
      <c r="C14" s="5">
        <v>3256</v>
      </c>
      <c r="D14" s="13" t="e">
        <f>(C14-#REF!)/#REF!</f>
        <v>#REF!</v>
      </c>
      <c r="E14" s="3"/>
      <c r="F14" s="5" t="s">
        <v>21</v>
      </c>
      <c r="G14" s="5"/>
      <c r="H14" s="5"/>
    </row>
    <row r="15" spans="1:9" x14ac:dyDescent="0.3">
      <c r="A15" s="7" t="s">
        <v>3</v>
      </c>
      <c r="B15" s="7"/>
      <c r="C15" s="5">
        <v>363</v>
      </c>
      <c r="D15" s="13" t="e">
        <f>(C15-#REF!)/#REF!</f>
        <v>#REF!</v>
      </c>
      <c r="E15" s="3"/>
      <c r="F15" s="5" t="s">
        <v>22</v>
      </c>
      <c r="G15" s="5"/>
      <c r="H15" s="5"/>
    </row>
    <row r="16" spans="1:9" x14ac:dyDescent="0.3">
      <c r="A16" s="7" t="s">
        <v>2</v>
      </c>
      <c r="B16" s="7"/>
      <c r="C16" s="5">
        <v>320</v>
      </c>
      <c r="D16" s="13" t="e">
        <f>(C16-#REF!)/#REF!</f>
        <v>#REF!</v>
      </c>
      <c r="E16" s="3"/>
      <c r="F16" s="5" t="s">
        <v>23</v>
      </c>
      <c r="G16" s="5"/>
      <c r="H16" s="5"/>
    </row>
    <row r="17" spans="1:8" x14ac:dyDescent="0.3">
      <c r="A17" s="7" t="s">
        <v>13</v>
      </c>
      <c r="B17" s="7"/>
      <c r="C17" s="5">
        <v>1099</v>
      </c>
      <c r="D17" s="13" t="e">
        <f>(C17-#REF!)/#REF!</f>
        <v>#REF!</v>
      </c>
      <c r="E17" s="3"/>
      <c r="F17" s="5" t="s">
        <v>24</v>
      </c>
      <c r="G17" s="5"/>
      <c r="H17" s="5"/>
    </row>
    <row r="18" spans="1:8" x14ac:dyDescent="0.3">
      <c r="A18" s="7" t="s">
        <v>25</v>
      </c>
      <c r="B18" s="7"/>
      <c r="C18" s="5">
        <v>206</v>
      </c>
      <c r="D18" s="3"/>
      <c r="E18" s="3"/>
      <c r="F18" s="5" t="s">
        <v>26</v>
      </c>
      <c r="G18" s="5"/>
      <c r="H18" s="5"/>
    </row>
    <row r="19" spans="1:8" x14ac:dyDescent="0.3">
      <c r="A19" s="7" t="s">
        <v>1</v>
      </c>
      <c r="B19" s="7"/>
      <c r="C19" s="5">
        <v>1600</v>
      </c>
      <c r="D19" s="13" t="e">
        <f>(C19-#REF!)/#REF!</f>
        <v>#REF!</v>
      </c>
      <c r="E19" s="3"/>
      <c r="F19" s="5" t="s">
        <v>27</v>
      </c>
      <c r="G19" s="5"/>
      <c r="H19" s="5"/>
    </row>
    <row r="20" spans="1:8" x14ac:dyDescent="0.3">
      <c r="A20" s="7"/>
      <c r="B20" s="7"/>
      <c r="C20" s="5"/>
      <c r="D20" s="3"/>
      <c r="E20" s="3"/>
      <c r="F20" s="5"/>
      <c r="G20" s="5"/>
      <c r="H20" s="5"/>
    </row>
    <row r="21" spans="1:8" x14ac:dyDescent="0.3">
      <c r="C21" s="14"/>
      <c r="D21" s="14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old asset register</vt:lpstr>
      <vt:lpstr> Fixed asset register</vt:lpstr>
      <vt:lpstr>Variances for audit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HPC</dc:creator>
  <cp:lastModifiedBy>Miranda Harrison</cp:lastModifiedBy>
  <cp:lastPrinted>2022-06-13T12:49:42Z</cp:lastPrinted>
  <dcterms:created xsi:type="dcterms:W3CDTF">2014-10-14T09:15:40Z</dcterms:created>
  <dcterms:modified xsi:type="dcterms:W3CDTF">2024-06-05T22:12:32Z</dcterms:modified>
</cp:coreProperties>
</file>